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\Общая\КСГ 2021\2021-10-11 Протокол №16\"/>
    </mc:Choice>
  </mc:AlternateContent>
  <bookViews>
    <workbookView xWindow="-120" yWindow="-120" windowWidth="29040" windowHeight="15840"/>
  </bookViews>
  <sheets>
    <sheet name="Приложение 1" sheetId="2" r:id="rId1"/>
  </sheets>
  <definedNames>
    <definedName name="_xlnm.Print_Titles" localSheetId="0">'Приложение 1'!$6:$7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6" i="2" l="1"/>
  <c r="J36" i="2"/>
  <c r="I37" i="2"/>
  <c r="J37" i="2"/>
  <c r="I38" i="2"/>
  <c r="J38" i="2"/>
  <c r="I17" i="2" l="1"/>
  <c r="J17" i="2"/>
  <c r="I18" i="2"/>
  <c r="J18" i="2"/>
  <c r="I19" i="2"/>
  <c r="J19" i="2"/>
  <c r="I20" i="2"/>
  <c r="J20" i="2"/>
  <c r="I21" i="2"/>
  <c r="J21" i="2"/>
  <c r="I22" i="2"/>
  <c r="J22" i="2"/>
  <c r="J9" i="2"/>
  <c r="J10" i="2"/>
  <c r="J11" i="2"/>
  <c r="J12" i="2"/>
  <c r="J13" i="2"/>
  <c r="J14" i="2"/>
  <c r="J15" i="2"/>
  <c r="J16" i="2"/>
  <c r="J23" i="2"/>
  <c r="J48" i="2" l="1"/>
  <c r="I48" i="2"/>
  <c r="J47" i="2"/>
  <c r="I47" i="2"/>
  <c r="J46" i="2"/>
  <c r="I46" i="2"/>
  <c r="J45" i="2"/>
  <c r="I45" i="2"/>
  <c r="J44" i="2"/>
  <c r="I44" i="2"/>
  <c r="J43" i="2"/>
  <c r="I43" i="2"/>
  <c r="J42" i="2"/>
  <c r="I42" i="2"/>
  <c r="J41" i="2"/>
  <c r="I41" i="2"/>
  <c r="J40" i="2"/>
  <c r="I40" i="2"/>
  <c r="J39" i="2"/>
  <c r="I39" i="2"/>
  <c r="J35" i="2"/>
  <c r="I35" i="2"/>
  <c r="J34" i="2"/>
  <c r="I34" i="2"/>
  <c r="J33" i="2"/>
  <c r="I33" i="2"/>
  <c r="J32" i="2"/>
  <c r="I32" i="2"/>
  <c r="J31" i="2"/>
  <c r="I31" i="2"/>
  <c r="J30" i="2"/>
  <c r="I30" i="2"/>
  <c r="J29" i="2"/>
  <c r="I29" i="2"/>
  <c r="J28" i="2"/>
  <c r="I28" i="2"/>
  <c r="J27" i="2"/>
  <c r="I27" i="2"/>
  <c r="J26" i="2"/>
  <c r="I26" i="2"/>
  <c r="J25" i="2"/>
  <c r="I25" i="2"/>
  <c r="J24" i="2"/>
  <c r="I24" i="2"/>
  <c r="I23" i="2"/>
  <c r="I16" i="2"/>
  <c r="I15" i="2"/>
  <c r="I14" i="2"/>
  <c r="I13" i="2"/>
  <c r="I12" i="2"/>
  <c r="I11" i="2"/>
  <c r="I10" i="2"/>
  <c r="I9" i="2"/>
</calcChain>
</file>

<file path=xl/sharedStrings.xml><?xml version="1.0" encoding="utf-8"?>
<sst xmlns="http://schemas.openxmlformats.org/spreadsheetml/2006/main" count="117" uniqueCount="48">
  <si>
    <t>Код МО</t>
  </si>
  <si>
    <t>Наименование МО</t>
  </si>
  <si>
    <t>Кол-во</t>
  </si>
  <si>
    <t>Сумма, руб.</t>
  </si>
  <si>
    <t xml:space="preserve">Отклонение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</si>
  <si>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</si>
  <si>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</si>
  <si>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</si>
  <si>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</si>
  <si>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</si>
  <si>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</si>
  <si>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</si>
  <si>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</si>
  <si>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</si>
  <si>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</si>
  <si>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 xml:space="preserve"> к Протоколу заседания </t>
  </si>
  <si>
    <t xml:space="preserve"> Комиссии по разработке  </t>
  </si>
  <si>
    <t>136-Акушерство и гинекология (не патология, не роды)</t>
  </si>
  <si>
    <t>Вид МП</t>
  </si>
  <si>
    <t>КС</t>
  </si>
  <si>
    <t>112-Хирургия (в т.ч.  абдоминальная)</t>
  </si>
  <si>
    <t>097-Терапия</t>
  </si>
  <si>
    <t>100-Травматология и ортопедия</t>
  </si>
  <si>
    <t>053-Неврология</t>
  </si>
  <si>
    <t>108-Урология</t>
  </si>
  <si>
    <t>162-Оториноларингология (без кохлеарной)</t>
  </si>
  <si>
    <t xml:space="preserve"> ГБУЗ "РОД"</t>
  </si>
  <si>
    <t xml:space="preserve"> ГБУЗ "Пригородная ЦРБ" </t>
  </si>
  <si>
    <t>ЧУЗ "КБ "РЖД-Медицина" г.Владикавказ"</t>
  </si>
  <si>
    <t>Профиль/Группа ВМП</t>
  </si>
  <si>
    <t>068-Педиатрия</t>
  </si>
  <si>
    <t xml:space="preserve"> ГБУЗ  "Ирафская ЦРБ" </t>
  </si>
  <si>
    <t xml:space="preserve"> ГБУЗ "Алагирская ЦРБ"</t>
  </si>
  <si>
    <t xml:space="preserve"> ГБУЗ "Кировская ЦРБ" </t>
  </si>
  <si>
    <t>127-Паталогия беременных</t>
  </si>
  <si>
    <t>060-Онкология</t>
  </si>
  <si>
    <t xml:space="preserve"> Приложение № 1</t>
  </si>
  <si>
    <t xml:space="preserve">Плановые объемы на 2021 год по Протоколу № 14 от 30.08.2021 г. </t>
  </si>
  <si>
    <t xml:space="preserve"> ТП ОМС № 16 от 11.10.2021 г. </t>
  </si>
  <si>
    <t>Измененные объемы на 2021 год по Протоколу № 16 от 11.10.2021 г.</t>
  </si>
  <si>
    <t>128-Для беременных и рожениц</t>
  </si>
  <si>
    <t xml:space="preserve"> ГБУЗ "РЭД" </t>
  </si>
  <si>
    <t>122-Эндокринология</t>
  </si>
  <si>
    <t xml:space="preserve"> ГБУЗ "Родильный дом №2" </t>
  </si>
  <si>
    <t>055-Неонатология</t>
  </si>
  <si>
    <t xml:space="preserve"> ГБУЗ "Моздокская ЦРБ"</t>
  </si>
  <si>
    <t>184-Акушерство и гинекология (искусственное прерывание беременности)</t>
  </si>
  <si>
    <t xml:space="preserve"> ГБУЗ "Правобережная ЦРКБ"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</si>
</sst>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\ _₽_-;\-* #,##0\ _₽_-;_-* &quot;-&quot;??\ _₽_-;_-@_-"/>
    <numFmt numFmtId="165" formatCode="#,##0_ ;\-#,##0\ "/>
    <numFmt numFmtId="166" formatCode="#,##0.00_ ;\-#,##0.00\ 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4" fontId="0" fillId="0" borderId="0" xfId="1" applyNumberFormat="1" applyFont="1" applyBorder="1" applyAlignment="1">
      <alignment horizontal="center" vertical="center"/>
    </xf>
    <xf numFmtId="164" fontId="0" fillId="0" borderId="0" xfId="1" applyNumberFormat="1" applyFont="1" applyAlignment="1">
      <alignment horizontal="center"/>
    </xf>
    <xf numFmtId="0" fontId="0" fillId="0" borderId="0" xfId="0" applyAlignment="1">
      <alignment vertical="top"/>
    </xf>
    <xf numFmtId="0" fontId="0" fillId="0" borderId="1" xfId="0" applyBorder="1" applyAlignment="1">
      <alignment horizontal="center" vertical="top"/>
    </xf>
    <xf numFmtId="165" fontId="0" fillId="0" borderId="0" xfId="1" applyNumberFormat="1" applyFont="1" applyAlignment="1">
      <alignment vertical="center"/>
    </xf>
    <xf numFmtId="166" fontId="0" fillId="0" borderId="0" xfId="1" applyNumberFormat="1" applyFont="1" applyAlignment="1">
      <alignment vertical="center"/>
    </xf>
    <xf numFmtId="43" fontId="0" fillId="0" borderId="0" xfId="1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NumberFormat="1"/>
    <xf numFmtId="165" fontId="0" fillId="0" borderId="0" xfId="1" applyNumberFormat="1" applyFont="1" applyBorder="1" applyAlignment="1">
      <alignment vertical="center"/>
    </xf>
    <xf numFmtId="166" fontId="0" fillId="0" borderId="0" xfId="1" applyNumberFormat="1" applyFont="1" applyBorder="1" applyAlignment="1">
      <alignment vertical="center"/>
    </xf>
    <xf numFmtId="43" fontId="0" fillId="0" borderId="0" xfId="1" applyFont="1" applyBorder="1" applyAlignment="1">
      <alignment vertical="center"/>
    </xf>
    <xf numFmtId="164" fontId="0" fillId="0" borderId="0" xfId="0" applyNumberFormat="1" applyFont="1"/>
    <xf numFmtId="0" fontId="0" fillId="0" borderId="0" xfId="0" applyNumberFormat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43" fontId="0" fillId="0" borderId="0" xfId="1" applyFont="1"/>
    <xf numFmtId="0" fontId="0" fillId="0" borderId="0" xfId="0" applyNumberFormat="1" applyAlignment="1">
      <alignment horizontal="center"/>
    </xf>
    <xf numFmtId="43" fontId="0" fillId="0" borderId="0" xfId="0" applyNumberFormat="1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12">
    <dxf>
      <alignment vertical="center" textRotation="0" indent="0" justifyLastLine="0" shrinkToFit="0" readingOrder="0"/>
    </dxf>
    <dxf>
      <numFmt numFmtId="164" formatCode="_-* #,##0\ _₽_-;\-* #,##0\ _₽_-;_-* &quot;-&quot;??\ _₽_-;_-@_-"/>
      <alignment horizontal="center" vertical="center" textRotation="0" wrapText="0" indent="0" justifyLastLine="0" shrinkToFit="0" readingOrder="0"/>
    </dxf>
    <dxf>
      <numFmt numFmtId="166" formatCode="#,##0.00_ ;\-#,##0.00\ "/>
      <alignment vertical="center" textRotation="0" indent="0" justifyLastLine="0" shrinkToFit="0" readingOrder="0"/>
    </dxf>
    <dxf>
      <numFmt numFmtId="165" formatCode="#,##0_ ;\-#,##0\ 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#,##0.00_ ;\-#,##0.00\ "/>
      <alignment vertical="center" textRotation="0" indent="0" justifyLastLine="0" shrinkToFit="0" readingOrder="0"/>
    </dxf>
    <dxf>
      <numFmt numFmtId="165" formatCode="#,##0_ ;\-#,##0\ 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164" formatCode="_-* #,##0\ _₽_-;\-* #,##0\ _₽_-;_-* &quot;-&quot;??\ _₽_-;_-@_-"/>
      <alignment horizontal="center" vertical="bottom" textRotation="0" wrapText="0" indent="0" justifyLastLine="0" shrinkToFit="0" readingOrder="0"/>
    </dxf>
    <dxf>
      <border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Таблица13" displayName="Таблица13" ref="A8:J48" totalsRowShown="0" headerRowDxfId="11" headerRowBorderDxfId="10">
  <autoFilter ref="A8:J48"/>
  <tableColumns count="10">
    <tableColumn id="1" name="1" dataDxfId="9" dataCellStyle="Финансовый"/>
    <tableColumn id="2" name="2" dataDxfId="8"/>
    <tableColumn id="3" name="3" dataDxfId="7"/>
    <tableColumn id="4" name="4" dataDxfId="6"/>
    <tableColumn id="5" name="5" dataDxfId="5" dataCellStyle="Финансовый"/>
    <tableColumn id="6" name="6" dataDxfId="4" dataCellStyle="Финансовый"/>
    <tableColumn id="7" name="7" dataDxfId="3" dataCellStyle="Финансовый"/>
    <tableColumn id="8" name="8" dataDxfId="2" dataCellStyle="Финансовый"/>
    <tableColumn id="9" name="9" dataDxfId="1" dataCellStyle="Финансовый">
      <calculatedColumnFormula>Таблица13[[#This Row],[7]]-Таблица13[[#This Row],[5]]</calculatedColumnFormula>
    </tableColumn>
    <tableColumn id="10" name="10" dataDxfId="0" dataCellStyle="Финансовый">
      <calculatedColumnFormula>Таблица13[[#This Row],[8]]-Таблица13[[#This Row],[6]]</calculatedColumnFormula>
    </tableColumn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9"/>
  <sheetViews>
    <sheetView tabSelected="1" topLeftCell="A23" workbookViewId="0">
      <selection activeCell="L34" sqref="L34"/>
    </sheetView>
  </sheetViews>
  <sheetFormatPr defaultRowHeight="15" x14ac:dyDescent="0.25"/>
  <cols>
    <col min="1" max="1" width="11.85546875" customWidth="1"/>
    <col min="2" max="2" width="33" style="7" customWidth="1"/>
    <col min="3" max="3" width="9.140625" customWidth="1"/>
    <col min="4" max="4" width="40.42578125" customWidth="1"/>
    <col min="5" max="5" width="8.85546875" customWidth="1"/>
    <col min="6" max="6" width="14.28515625" customWidth="1"/>
    <col min="7" max="7" width="9.28515625" customWidth="1"/>
    <col min="8" max="8" width="14.140625" customWidth="1"/>
    <col min="9" max="9" width="9.42578125" customWidth="1"/>
    <col min="10" max="10" width="16.5703125" bestFit="1" customWidth="1"/>
    <col min="12" max="12" width="16.5703125" style="21" bestFit="1" customWidth="1"/>
    <col min="13" max="13" width="16.5703125" bestFit="1" customWidth="1"/>
  </cols>
  <sheetData>
    <row r="1" spans="1:13" x14ac:dyDescent="0.25">
      <c r="I1" s="27" t="s">
        <v>36</v>
      </c>
      <c r="J1" s="27"/>
    </row>
    <row r="2" spans="1:13" x14ac:dyDescent="0.25">
      <c r="I2" t="s">
        <v>15</v>
      </c>
    </row>
    <row r="3" spans="1:13" x14ac:dyDescent="0.25">
      <c r="I3" t="s">
        <v>16</v>
      </c>
    </row>
    <row r="4" spans="1:13" x14ac:dyDescent="0.25">
      <c r="I4" t="s">
        <v>38</v>
      </c>
    </row>
    <row r="6" spans="1:13" ht="60" customHeight="1" x14ac:dyDescent="0.25">
      <c r="A6" s="28" t="s">
        <v>0</v>
      </c>
      <c r="B6" s="28" t="s">
        <v>1</v>
      </c>
      <c r="C6" s="28" t="s">
        <v>18</v>
      </c>
      <c r="D6" s="28" t="s">
        <v>29</v>
      </c>
      <c r="E6" s="28" t="s">
        <v>37</v>
      </c>
      <c r="F6" s="28"/>
      <c r="G6" s="28" t="s">
        <v>39</v>
      </c>
      <c r="H6" s="28"/>
      <c r="I6" s="28" t="s">
        <v>4</v>
      </c>
      <c r="J6" s="28"/>
    </row>
    <row r="7" spans="1:13" ht="24.75" customHeight="1" x14ac:dyDescent="0.25">
      <c r="A7" s="28"/>
      <c r="B7" s="28"/>
      <c r="C7" s="28"/>
      <c r="D7" s="28"/>
      <c r="E7" s="2" t="s">
        <v>2</v>
      </c>
      <c r="F7" s="2" t="s">
        <v>3</v>
      </c>
      <c r="G7" s="2" t="s">
        <v>2</v>
      </c>
      <c r="H7" s="2" t="s">
        <v>3</v>
      </c>
      <c r="I7" s="2" t="s">
        <v>2</v>
      </c>
      <c r="J7" s="2" t="s">
        <v>3</v>
      </c>
    </row>
    <row r="8" spans="1:13" x14ac:dyDescent="0.25">
      <c r="A8" s="3" t="s">
        <v>5</v>
      </c>
      <c r="B8" s="8" t="s">
        <v>6</v>
      </c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" t="s">
        <v>12</v>
      </c>
      <c r="I8" s="3" t="s">
        <v>13</v>
      </c>
      <c r="J8" s="3" t="s">
        <v>14</v>
      </c>
    </row>
    <row r="9" spans="1:13" x14ac:dyDescent="0.25">
      <c r="A9" s="17">
        <v>150007</v>
      </c>
      <c r="B9" s="13" t="s">
        <v>32</v>
      </c>
      <c r="C9" s="1" t="s">
        <v>19</v>
      </c>
      <c r="D9" s="19" t="s">
        <v>23</v>
      </c>
      <c r="E9" s="14">
        <v>355</v>
      </c>
      <c r="F9" s="15">
        <v>5627339.7599999998</v>
      </c>
      <c r="G9" s="14">
        <v>355</v>
      </c>
      <c r="H9" s="15">
        <v>5308630.16</v>
      </c>
      <c r="I9" s="5">
        <f>Таблица13[[#This Row],[7]]-Таблица13[[#This Row],[5]]</f>
        <v>0</v>
      </c>
      <c r="J9" s="16">
        <f>Таблица13[[#This Row],[8]]-Таблица13[[#This Row],[6]]</f>
        <v>-318709.59999999963</v>
      </c>
      <c r="M9" s="23"/>
    </row>
    <row r="10" spans="1:13" x14ac:dyDescent="0.25">
      <c r="A10" s="6"/>
      <c r="B10" s="12"/>
      <c r="C10" s="1" t="s">
        <v>19</v>
      </c>
      <c r="D10" s="20" t="s">
        <v>30</v>
      </c>
      <c r="E10" s="9">
        <v>361</v>
      </c>
      <c r="F10" s="10">
        <v>4540172.68</v>
      </c>
      <c r="G10" s="14">
        <v>361</v>
      </c>
      <c r="H10" s="15">
        <v>4458089.68</v>
      </c>
      <c r="I10" s="4">
        <f>Таблица13[[#This Row],[7]]-Таблица13[[#This Row],[5]]</f>
        <v>0</v>
      </c>
      <c r="J10" s="11">
        <f>Таблица13[[#This Row],[8]]-Таблица13[[#This Row],[6]]</f>
        <v>-82083</v>
      </c>
      <c r="M10" s="23"/>
    </row>
    <row r="11" spans="1:13" x14ac:dyDescent="0.25">
      <c r="A11" s="6"/>
      <c r="B11" s="12"/>
      <c r="C11" s="1" t="s">
        <v>19</v>
      </c>
      <c r="D11" s="19" t="s">
        <v>21</v>
      </c>
      <c r="E11" s="9">
        <v>1574</v>
      </c>
      <c r="F11" s="10">
        <v>28114652.459999993</v>
      </c>
      <c r="G11" s="14">
        <v>1574</v>
      </c>
      <c r="H11" s="15">
        <v>25726829.659999993</v>
      </c>
      <c r="I11" s="4">
        <f>Таблица13[[#This Row],[7]]-Таблица13[[#This Row],[5]]</f>
        <v>0</v>
      </c>
      <c r="J11" s="11">
        <f>Таблица13[[#This Row],[8]]-Таблица13[[#This Row],[6]]</f>
        <v>-2387822.8000000007</v>
      </c>
      <c r="M11" s="23"/>
    </row>
    <row r="12" spans="1:13" x14ac:dyDescent="0.25">
      <c r="A12" s="6"/>
      <c r="B12" s="12"/>
      <c r="C12" s="1" t="s">
        <v>19</v>
      </c>
      <c r="D12" s="20" t="s">
        <v>22</v>
      </c>
      <c r="E12" s="9">
        <v>99</v>
      </c>
      <c r="F12" s="10">
        <v>2018790.6</v>
      </c>
      <c r="G12" s="14">
        <v>99</v>
      </c>
      <c r="H12" s="15">
        <v>1273526</v>
      </c>
      <c r="I12" s="4">
        <f>Таблица13[[#This Row],[7]]-Таблица13[[#This Row],[5]]</f>
        <v>0</v>
      </c>
      <c r="J12" s="11">
        <f>Таблица13[[#This Row],[8]]-Таблица13[[#This Row],[6]]</f>
        <v>-745264.60000000009</v>
      </c>
      <c r="M12" s="23"/>
    </row>
    <row r="13" spans="1:13" x14ac:dyDescent="0.25">
      <c r="A13" s="6"/>
      <c r="B13" s="12"/>
      <c r="C13" s="1" t="s">
        <v>19</v>
      </c>
      <c r="D13" s="18" t="s">
        <v>20</v>
      </c>
      <c r="E13" s="9">
        <v>779</v>
      </c>
      <c r="F13" s="10">
        <v>13444907.4</v>
      </c>
      <c r="G13" s="14">
        <v>779</v>
      </c>
      <c r="H13" s="15">
        <v>12626508.6</v>
      </c>
      <c r="I13" s="4">
        <f>Таблица13[[#This Row],[7]]-Таблица13[[#This Row],[5]]</f>
        <v>0</v>
      </c>
      <c r="J13" s="11">
        <f>Таблица13[[#This Row],[8]]-Таблица13[[#This Row],[6]]</f>
        <v>-818398.80000000075</v>
      </c>
      <c r="M13" s="23"/>
    </row>
    <row r="14" spans="1:13" x14ac:dyDescent="0.25">
      <c r="A14" s="6"/>
      <c r="B14" s="12"/>
      <c r="C14" s="1" t="s">
        <v>19</v>
      </c>
      <c r="D14" s="18" t="s">
        <v>34</v>
      </c>
      <c r="E14" s="9">
        <v>201</v>
      </c>
      <c r="F14" s="10">
        <v>3645406.93</v>
      </c>
      <c r="G14" s="14">
        <v>201</v>
      </c>
      <c r="H14" s="15">
        <v>3472293.83</v>
      </c>
      <c r="I14" s="4">
        <f>Таблица13[[#This Row],[7]]-Таблица13[[#This Row],[5]]</f>
        <v>0</v>
      </c>
      <c r="J14" s="11">
        <f>Таблица13[[#This Row],[8]]-Таблица13[[#This Row],[6]]</f>
        <v>-173113.10000000009</v>
      </c>
      <c r="M14" s="23"/>
    </row>
    <row r="15" spans="1:13" x14ac:dyDescent="0.25">
      <c r="A15" s="6"/>
      <c r="B15" s="12"/>
      <c r="C15" s="1" t="s">
        <v>19</v>
      </c>
      <c r="D15" s="13" t="s">
        <v>40</v>
      </c>
      <c r="E15" s="9">
        <v>115</v>
      </c>
      <c r="F15" s="10">
        <v>2184357.9299999997</v>
      </c>
      <c r="G15" s="14">
        <v>115</v>
      </c>
      <c r="H15" s="15">
        <v>2136159.9299999997</v>
      </c>
      <c r="I15" s="4">
        <f>Таблица13[[#This Row],[7]]-Таблица13[[#This Row],[5]]</f>
        <v>0</v>
      </c>
      <c r="J15" s="11">
        <f>Таблица13[[#This Row],[8]]-Таблица13[[#This Row],[6]]</f>
        <v>-48198</v>
      </c>
      <c r="M15" s="23"/>
    </row>
    <row r="16" spans="1:13" x14ac:dyDescent="0.25">
      <c r="A16" s="6"/>
      <c r="B16" s="12"/>
      <c r="C16" s="1" t="s">
        <v>19</v>
      </c>
      <c r="D16" s="13" t="s">
        <v>17</v>
      </c>
      <c r="E16" s="9">
        <v>310</v>
      </c>
      <c r="F16" s="10">
        <v>5124475.25</v>
      </c>
      <c r="G16" s="14">
        <v>310</v>
      </c>
      <c r="H16" s="15">
        <v>4698065.1499999994</v>
      </c>
      <c r="I16" s="4">
        <f>Таблица13[[#This Row],[7]]-Таблица13[[#This Row],[5]]</f>
        <v>0</v>
      </c>
      <c r="J16" s="11">
        <f>Таблица13[[#This Row],[8]]-Таблица13[[#This Row],[6]]</f>
        <v>-426410.10000000056</v>
      </c>
      <c r="M16" s="23"/>
    </row>
    <row r="17" spans="1:13" x14ac:dyDescent="0.25">
      <c r="A17" s="6">
        <v>150010</v>
      </c>
      <c r="B17" s="12" t="s">
        <v>31</v>
      </c>
      <c r="C17" s="1" t="s">
        <v>19</v>
      </c>
      <c r="D17" s="13" t="s">
        <v>23</v>
      </c>
      <c r="E17" s="9">
        <v>219</v>
      </c>
      <c r="F17" s="10">
        <v>3389352.82</v>
      </c>
      <c r="G17" s="14">
        <v>219</v>
      </c>
      <c r="H17" s="15">
        <v>1054517.42</v>
      </c>
      <c r="I17" s="4">
        <f>Таблица13[[#This Row],[7]]-Таблица13[[#This Row],[5]]</f>
        <v>0</v>
      </c>
      <c r="J17" s="11">
        <f>Таблица13[[#This Row],[8]]-Таблица13[[#This Row],[6]]</f>
        <v>-2334835.4</v>
      </c>
      <c r="M17" s="23"/>
    </row>
    <row r="18" spans="1:13" x14ac:dyDescent="0.25">
      <c r="A18" s="6"/>
      <c r="B18" s="12"/>
      <c r="C18" s="1" t="s">
        <v>19</v>
      </c>
      <c r="D18" s="13" t="s">
        <v>30</v>
      </c>
      <c r="E18" s="9">
        <v>234</v>
      </c>
      <c r="F18" s="10">
        <v>4539509.6300000008</v>
      </c>
      <c r="G18" s="14">
        <v>234</v>
      </c>
      <c r="H18" s="15">
        <v>3132573.7300000009</v>
      </c>
      <c r="I18" s="4">
        <f>Таблица13[[#This Row],[7]]-Таблица13[[#This Row],[5]]</f>
        <v>0</v>
      </c>
      <c r="J18" s="11">
        <f>Таблица13[[#This Row],[8]]-Таблица13[[#This Row],[6]]</f>
        <v>-1406935.9</v>
      </c>
      <c r="M18" s="23"/>
    </row>
    <row r="19" spans="1:13" x14ac:dyDescent="0.25">
      <c r="A19" s="6"/>
      <c r="B19" s="12"/>
      <c r="C19" s="1" t="s">
        <v>19</v>
      </c>
      <c r="D19" s="13" t="s">
        <v>21</v>
      </c>
      <c r="E19" s="9">
        <v>699</v>
      </c>
      <c r="F19" s="10">
        <v>13067690.82</v>
      </c>
      <c r="G19" s="14">
        <v>699</v>
      </c>
      <c r="H19" s="15">
        <v>11576010.619999999</v>
      </c>
      <c r="I19" s="4">
        <f>Таблица13[[#This Row],[7]]-Таблица13[[#This Row],[5]]</f>
        <v>0</v>
      </c>
      <c r="J19" s="11">
        <f>Таблица13[[#This Row],[8]]-Таблица13[[#This Row],[6]]</f>
        <v>-1491680.2000000011</v>
      </c>
      <c r="M19" s="23"/>
    </row>
    <row r="20" spans="1:13" x14ac:dyDescent="0.25">
      <c r="A20" s="6"/>
      <c r="B20" s="12"/>
      <c r="C20" s="1" t="s">
        <v>19</v>
      </c>
      <c r="D20" s="13" t="s">
        <v>17</v>
      </c>
      <c r="E20" s="9">
        <v>63</v>
      </c>
      <c r="F20" s="10">
        <v>998201.45</v>
      </c>
      <c r="G20" s="14">
        <v>63</v>
      </c>
      <c r="H20" s="15">
        <v>731652.95</v>
      </c>
      <c r="I20" s="4">
        <f>Таблица13[[#This Row],[7]]-Таблица13[[#This Row],[5]]</f>
        <v>0</v>
      </c>
      <c r="J20" s="11">
        <f>Таблица13[[#This Row],[8]]-Таблица13[[#This Row],[6]]</f>
        <v>-266548.5</v>
      </c>
      <c r="M20" s="23"/>
    </row>
    <row r="21" spans="1:13" x14ac:dyDescent="0.25">
      <c r="A21" s="6">
        <v>150012</v>
      </c>
      <c r="B21" s="12" t="s">
        <v>33</v>
      </c>
      <c r="C21" s="1" t="s">
        <v>19</v>
      </c>
      <c r="D21" s="13" t="s">
        <v>23</v>
      </c>
      <c r="E21" s="9">
        <v>260</v>
      </c>
      <c r="F21" s="10">
        <v>4529368.8499999996</v>
      </c>
      <c r="G21" s="14">
        <v>260</v>
      </c>
      <c r="H21" s="15">
        <v>4143276.4499999993</v>
      </c>
      <c r="I21" s="4">
        <f>Таблица13[[#This Row],[7]]-Таблица13[[#This Row],[5]]</f>
        <v>0</v>
      </c>
      <c r="J21" s="11">
        <f>Таблица13[[#This Row],[8]]-Таблица13[[#This Row],[6]]</f>
        <v>-386092.40000000037</v>
      </c>
      <c r="M21" s="23"/>
    </row>
    <row r="22" spans="1:13" x14ac:dyDescent="0.25">
      <c r="A22" s="6"/>
      <c r="B22" s="12"/>
      <c r="C22" s="1" t="s">
        <v>19</v>
      </c>
      <c r="D22" s="13" t="s">
        <v>30</v>
      </c>
      <c r="E22" s="9">
        <v>201</v>
      </c>
      <c r="F22" s="10">
        <v>3144677.83</v>
      </c>
      <c r="G22" s="14">
        <v>201</v>
      </c>
      <c r="H22" s="15">
        <v>2557316.0300000003</v>
      </c>
      <c r="I22" s="4">
        <f>Таблица13[[#This Row],[7]]-Таблица13[[#This Row],[5]]</f>
        <v>0</v>
      </c>
      <c r="J22" s="11">
        <f>Таблица13[[#This Row],[8]]-Таблица13[[#This Row],[6]]</f>
        <v>-587361.79999999981</v>
      </c>
      <c r="M22" s="23"/>
    </row>
    <row r="23" spans="1:13" x14ac:dyDescent="0.25">
      <c r="A23" s="17"/>
      <c r="B23" s="13"/>
      <c r="C23" s="22" t="s">
        <v>19</v>
      </c>
      <c r="D23" s="13" t="s">
        <v>21</v>
      </c>
      <c r="E23" s="9">
        <v>448</v>
      </c>
      <c r="F23" s="10">
        <v>8878817.2900000066</v>
      </c>
      <c r="G23" s="14">
        <v>448</v>
      </c>
      <c r="H23" s="15">
        <v>7526735.5900000064</v>
      </c>
      <c r="I23" s="4">
        <f>Таблица13[[#This Row],[7]]-Таблица13[[#This Row],[5]]</f>
        <v>0</v>
      </c>
      <c r="J23" s="11">
        <f>Таблица13[[#This Row],[8]]-Таблица13[[#This Row],[6]]</f>
        <v>-1352081.7000000002</v>
      </c>
      <c r="M23" s="23"/>
    </row>
    <row r="24" spans="1:13" x14ac:dyDescent="0.25">
      <c r="A24" s="6"/>
      <c r="B24" s="12"/>
      <c r="C24" s="1" t="s">
        <v>19</v>
      </c>
      <c r="D24" s="24" t="s">
        <v>20</v>
      </c>
      <c r="E24" s="9">
        <v>462</v>
      </c>
      <c r="F24" s="10">
        <v>7840345.3500000015</v>
      </c>
      <c r="G24" s="14">
        <v>462</v>
      </c>
      <c r="H24" s="15">
        <v>5458165.2500000009</v>
      </c>
      <c r="I24" s="4">
        <f>Таблица13[[#This Row],[7]]-Таблица13[[#This Row],[5]]</f>
        <v>0</v>
      </c>
      <c r="J24" s="11">
        <f>Таблица13[[#This Row],[8]]-Таблица13[[#This Row],[6]]</f>
        <v>-2382180.1000000006</v>
      </c>
      <c r="M24" s="23"/>
    </row>
    <row r="25" spans="1:13" x14ac:dyDescent="0.25">
      <c r="A25" s="6"/>
      <c r="B25" s="12"/>
      <c r="C25" s="1" t="s">
        <v>19</v>
      </c>
      <c r="D25" s="24" t="s">
        <v>34</v>
      </c>
      <c r="E25" s="9">
        <v>321</v>
      </c>
      <c r="F25" s="10">
        <v>5821769.2699999996</v>
      </c>
      <c r="G25" s="14">
        <v>321</v>
      </c>
      <c r="H25" s="15">
        <v>3974730.5699999994</v>
      </c>
      <c r="I25" s="4">
        <f>Таблица13[[#This Row],[7]]-Таблица13[[#This Row],[5]]</f>
        <v>0</v>
      </c>
      <c r="J25" s="11">
        <f>Таблица13[[#This Row],[8]]-Таблица13[[#This Row],[6]]</f>
        <v>-1847038.7000000002</v>
      </c>
      <c r="M25" s="23"/>
    </row>
    <row r="26" spans="1:13" x14ac:dyDescent="0.25">
      <c r="A26" s="6"/>
      <c r="B26" s="12"/>
      <c r="C26" s="1" t="s">
        <v>19</v>
      </c>
      <c r="D26" s="24" t="s">
        <v>40</v>
      </c>
      <c r="E26" s="9">
        <v>101</v>
      </c>
      <c r="F26" s="10">
        <v>1907632.3000000005</v>
      </c>
      <c r="G26" s="14">
        <v>101</v>
      </c>
      <c r="H26" s="15">
        <v>962387.00000000047</v>
      </c>
      <c r="I26" s="4">
        <f>Таблица13[[#This Row],[7]]-Таблица13[[#This Row],[5]]</f>
        <v>0</v>
      </c>
      <c r="J26" s="11">
        <f>Таблица13[[#This Row],[8]]-Таблица13[[#This Row],[6]]</f>
        <v>-945245.3</v>
      </c>
      <c r="M26" s="23"/>
    </row>
    <row r="27" spans="1:13" ht="30" x14ac:dyDescent="0.25">
      <c r="A27" s="6">
        <v>150013</v>
      </c>
      <c r="B27" s="12" t="s">
        <v>28</v>
      </c>
      <c r="C27" s="1" t="s">
        <v>19</v>
      </c>
      <c r="D27" s="24" t="s">
        <v>23</v>
      </c>
      <c r="E27" s="9"/>
      <c r="F27" s="10"/>
      <c r="G27" s="14">
        <v>80</v>
      </c>
      <c r="H27" s="15">
        <v>1460640</v>
      </c>
      <c r="I27" s="4">
        <f>Таблица13[[#This Row],[7]]-Таблица13[[#This Row],[5]]</f>
        <v>80</v>
      </c>
      <c r="J27" s="11">
        <f>Таблица13[[#This Row],[8]]-Таблица13[[#This Row],[6]]</f>
        <v>1460640</v>
      </c>
      <c r="M27" s="23"/>
    </row>
    <row r="28" spans="1:13" x14ac:dyDescent="0.25">
      <c r="A28" s="6"/>
      <c r="B28" s="12"/>
      <c r="C28" s="1" t="s">
        <v>19</v>
      </c>
      <c r="D28" s="18" t="s">
        <v>21</v>
      </c>
      <c r="E28" s="9">
        <v>977</v>
      </c>
      <c r="F28" s="10">
        <v>17296387.178838819</v>
      </c>
      <c r="G28" s="14">
        <v>874</v>
      </c>
      <c r="H28" s="15">
        <v>12409922.978838822</v>
      </c>
      <c r="I28" s="4">
        <f>Таблица13[[#This Row],[7]]-Таблица13[[#This Row],[5]]</f>
        <v>-103</v>
      </c>
      <c r="J28" s="11">
        <f>Таблица13[[#This Row],[8]]-Таблица13[[#This Row],[6]]</f>
        <v>-4886464.1999999974</v>
      </c>
      <c r="M28" s="23"/>
    </row>
    <row r="29" spans="1:13" x14ac:dyDescent="0.25">
      <c r="A29" s="6"/>
      <c r="B29" s="12"/>
      <c r="C29" s="1" t="s">
        <v>19</v>
      </c>
      <c r="D29" s="13" t="s">
        <v>24</v>
      </c>
      <c r="E29" s="9">
        <v>99</v>
      </c>
      <c r="F29" s="10">
        <v>5438955.7299999986</v>
      </c>
      <c r="G29" s="14">
        <v>99</v>
      </c>
      <c r="H29" s="15">
        <v>4705086.5299999993</v>
      </c>
      <c r="I29" s="4">
        <f>Таблица13[[#This Row],[7]]-Таблица13[[#This Row],[5]]</f>
        <v>0</v>
      </c>
      <c r="J29" s="11">
        <f>Таблица13[[#This Row],[8]]-Таблица13[[#This Row],[6]]</f>
        <v>-733869.19999999925</v>
      </c>
      <c r="M29" s="23"/>
    </row>
    <row r="30" spans="1:13" x14ac:dyDescent="0.25">
      <c r="A30" s="6"/>
      <c r="B30" s="12"/>
      <c r="C30" s="1" t="s">
        <v>19</v>
      </c>
      <c r="D30" s="13" t="s">
        <v>20</v>
      </c>
      <c r="E30" s="9">
        <v>490</v>
      </c>
      <c r="F30" s="10">
        <v>11885564.346923077</v>
      </c>
      <c r="G30" s="14">
        <v>490</v>
      </c>
      <c r="H30" s="15">
        <v>11098271.346923077</v>
      </c>
      <c r="I30" s="4">
        <f>Таблица13[[#This Row],[7]]-Таблица13[[#This Row],[5]]</f>
        <v>0</v>
      </c>
      <c r="J30" s="11">
        <f>Таблица13[[#This Row],[8]]-Таблица13[[#This Row],[6]]</f>
        <v>-787293</v>
      </c>
      <c r="M30" s="23"/>
    </row>
    <row r="31" spans="1:13" x14ac:dyDescent="0.25">
      <c r="A31" s="6"/>
      <c r="B31" s="12"/>
      <c r="C31" s="1" t="s">
        <v>19</v>
      </c>
      <c r="D31" s="24" t="s">
        <v>40</v>
      </c>
      <c r="E31" s="9">
        <v>447</v>
      </c>
      <c r="F31" s="10">
        <v>8642570.1876423005</v>
      </c>
      <c r="G31" s="14">
        <v>447</v>
      </c>
      <c r="H31" s="15">
        <v>8589556.5876423009</v>
      </c>
      <c r="I31" s="4">
        <f>Таблица13[[#This Row],[7]]-Таблица13[[#This Row],[5]]</f>
        <v>0</v>
      </c>
      <c r="J31" s="11">
        <f>Таблица13[[#This Row],[8]]-Таблица13[[#This Row],[6]]</f>
        <v>-53013.599999999627</v>
      </c>
      <c r="M31" s="23"/>
    </row>
    <row r="32" spans="1:13" x14ac:dyDescent="0.25">
      <c r="A32" s="6">
        <v>150016</v>
      </c>
      <c r="B32" s="12" t="s">
        <v>27</v>
      </c>
      <c r="C32" s="22" t="s">
        <v>19</v>
      </c>
      <c r="D32" s="24" t="s">
        <v>21</v>
      </c>
      <c r="E32" s="9">
        <v>2075</v>
      </c>
      <c r="F32" s="10">
        <v>31621058.505977016</v>
      </c>
      <c r="G32" s="14">
        <v>2075</v>
      </c>
      <c r="H32" s="15">
        <v>30918496.805977017</v>
      </c>
      <c r="I32" s="4">
        <f>Таблица13[[#This Row],[7]]-Таблица13[[#This Row],[5]]</f>
        <v>0</v>
      </c>
      <c r="J32" s="11">
        <f>Таблица13[[#This Row],[8]]-Таблица13[[#This Row],[6]]</f>
        <v>-702561.69999999925</v>
      </c>
      <c r="M32" s="23"/>
    </row>
    <row r="33" spans="1:13" x14ac:dyDescent="0.25">
      <c r="A33" s="17"/>
      <c r="B33" s="13"/>
      <c r="C33" s="22" t="s">
        <v>19</v>
      </c>
      <c r="D33" s="24" t="s">
        <v>24</v>
      </c>
      <c r="E33" s="9">
        <v>30</v>
      </c>
      <c r="F33" s="10">
        <v>746808.20773650007</v>
      </c>
      <c r="G33" s="14">
        <v>30</v>
      </c>
      <c r="H33" s="15">
        <v>691595.00773650012</v>
      </c>
      <c r="I33" s="4">
        <f>Таблица13[[#This Row],[7]]-Таблица13[[#This Row],[5]]</f>
        <v>0</v>
      </c>
      <c r="J33" s="11">
        <f>Таблица13[[#This Row],[8]]-Таблица13[[#This Row],[6]]</f>
        <v>-55213.199999999953</v>
      </c>
      <c r="M33" s="23"/>
    </row>
    <row r="34" spans="1:13" x14ac:dyDescent="0.25">
      <c r="A34" s="17"/>
      <c r="B34" s="13"/>
      <c r="C34" s="22" t="s">
        <v>19</v>
      </c>
      <c r="D34" s="24" t="s">
        <v>34</v>
      </c>
      <c r="E34" s="9">
        <v>239</v>
      </c>
      <c r="F34" s="10">
        <v>4334588.34</v>
      </c>
      <c r="G34" s="14">
        <v>239</v>
      </c>
      <c r="H34" s="15">
        <v>4092363.2399999993</v>
      </c>
      <c r="I34" s="4">
        <f>Таблица13[[#This Row],[7]]-Таблица13[[#This Row],[5]]</f>
        <v>0</v>
      </c>
      <c r="J34" s="11">
        <f>Таблица13[[#This Row],[8]]-Таблица13[[#This Row],[6]]</f>
        <v>-242225.10000000056</v>
      </c>
      <c r="M34" s="23"/>
    </row>
    <row r="35" spans="1:13" x14ac:dyDescent="0.25">
      <c r="A35" s="6">
        <v>150017</v>
      </c>
      <c r="B35" s="24" t="s">
        <v>41</v>
      </c>
      <c r="C35" s="22" t="s">
        <v>19</v>
      </c>
      <c r="D35" s="24" t="s">
        <v>42</v>
      </c>
      <c r="E35" s="9">
        <v>1340</v>
      </c>
      <c r="F35" s="10">
        <v>37028928.820000008</v>
      </c>
      <c r="G35" s="14">
        <v>1340</v>
      </c>
      <c r="H35" s="15">
        <v>38628928.820000008</v>
      </c>
      <c r="I35" s="4">
        <f>Таблица13[[#This Row],[7]]-Таблица13[[#This Row],[5]]</f>
        <v>0</v>
      </c>
      <c r="J35" s="11">
        <f>Таблица13[[#This Row],[8]]-Таблица13[[#This Row],[6]]</f>
        <v>1600000</v>
      </c>
      <c r="M35" s="23"/>
    </row>
    <row r="36" spans="1:13" x14ac:dyDescent="0.25">
      <c r="A36" s="25">
        <v>150014</v>
      </c>
      <c r="B36" s="25" t="s">
        <v>47</v>
      </c>
      <c r="C36" s="22" t="s">
        <v>19</v>
      </c>
      <c r="D36" s="13" t="s">
        <v>23</v>
      </c>
      <c r="E36" s="9">
        <v>203</v>
      </c>
      <c r="F36" s="10">
        <v>3706485.4799999995</v>
      </c>
      <c r="G36" s="14">
        <v>303</v>
      </c>
      <c r="H36" s="15">
        <v>5532340.3962561572</v>
      </c>
      <c r="I36" s="4">
        <f>Таблица13[[#This Row],[7]]-Таблица13[[#This Row],[5]]</f>
        <v>100</v>
      </c>
      <c r="J36" s="11">
        <f>Таблица13[[#This Row],[8]]-Таблица13[[#This Row],[6]]</f>
        <v>1825854.9162561577</v>
      </c>
      <c r="M36" s="23"/>
    </row>
    <row r="37" spans="1:13" x14ac:dyDescent="0.25">
      <c r="A37" s="25"/>
      <c r="B37" s="25"/>
      <c r="C37" s="22" t="s">
        <v>19</v>
      </c>
      <c r="D37" s="13" t="s">
        <v>30</v>
      </c>
      <c r="E37" s="9">
        <v>300</v>
      </c>
      <c r="F37" s="10">
        <v>4295175.8800000008</v>
      </c>
      <c r="G37" s="14">
        <v>0</v>
      </c>
      <c r="H37" s="15">
        <v>0</v>
      </c>
      <c r="I37" s="4">
        <f>Таблица13[[#This Row],[7]]-Таблица13[[#This Row],[5]]</f>
        <v>-300</v>
      </c>
      <c r="J37" s="11">
        <f>Таблица13[[#This Row],[8]]-Таблица13[[#This Row],[6]]</f>
        <v>-4295175.8800000008</v>
      </c>
      <c r="M37" s="23"/>
    </row>
    <row r="38" spans="1:13" x14ac:dyDescent="0.25">
      <c r="A38" s="25"/>
      <c r="B38" s="25"/>
      <c r="C38" s="22" t="s">
        <v>19</v>
      </c>
      <c r="D38" s="13" t="s">
        <v>20</v>
      </c>
      <c r="E38" s="9">
        <v>436</v>
      </c>
      <c r="F38" s="10">
        <v>7848652.9499999993</v>
      </c>
      <c r="G38" s="14">
        <v>573</v>
      </c>
      <c r="H38" s="15">
        <v>10314858.120068807</v>
      </c>
      <c r="I38" s="4">
        <f>Таблица13[[#This Row],[7]]-Таблица13[[#This Row],[5]]</f>
        <v>137</v>
      </c>
      <c r="J38" s="11">
        <f>Таблица13[[#This Row],[8]]-Таблица13[[#This Row],[6]]</f>
        <v>2466205.1700688079</v>
      </c>
      <c r="M38" s="23"/>
    </row>
    <row r="39" spans="1:13" x14ac:dyDescent="0.25">
      <c r="A39" s="6">
        <v>150024</v>
      </c>
      <c r="B39" s="12" t="s">
        <v>43</v>
      </c>
      <c r="C39" s="1" t="s">
        <v>19</v>
      </c>
      <c r="D39" s="18" t="s">
        <v>44</v>
      </c>
      <c r="E39" s="9">
        <v>122</v>
      </c>
      <c r="F39" s="10">
        <v>6147002.9800000004</v>
      </c>
      <c r="G39" s="14">
        <v>122</v>
      </c>
      <c r="H39" s="15">
        <v>6063332.2800000003</v>
      </c>
      <c r="I39" s="4">
        <f>Таблица13[[#This Row],[7]]-Таблица13[[#This Row],[5]]</f>
        <v>0</v>
      </c>
      <c r="J39" s="11">
        <f>Таблица13[[#This Row],[8]]-Таблица13[[#This Row],[6]]</f>
        <v>-83670.700000000186</v>
      </c>
      <c r="M39" s="23"/>
    </row>
    <row r="40" spans="1:13" x14ac:dyDescent="0.25">
      <c r="A40" s="6"/>
      <c r="B40" s="12"/>
      <c r="C40" s="1" t="s">
        <v>19</v>
      </c>
      <c r="D40" s="13" t="s">
        <v>34</v>
      </c>
      <c r="E40" s="9">
        <v>1258</v>
      </c>
      <c r="F40" s="10">
        <v>28167323.350000001</v>
      </c>
      <c r="G40" s="14">
        <v>1258</v>
      </c>
      <c r="H40" s="15">
        <v>21759270.25</v>
      </c>
      <c r="I40" s="4">
        <f>Таблица13[[#This Row],[7]]-Таблица13[[#This Row],[5]]</f>
        <v>0</v>
      </c>
      <c r="J40" s="11">
        <f>Таблица13[[#This Row],[8]]-Таблица13[[#This Row],[6]]</f>
        <v>-6408053.1000000015</v>
      </c>
      <c r="M40" s="23"/>
    </row>
    <row r="41" spans="1:13" x14ac:dyDescent="0.25">
      <c r="A41" s="6"/>
      <c r="B41" s="12"/>
      <c r="C41" s="1" t="s">
        <v>19</v>
      </c>
      <c r="D41" s="13" t="s">
        <v>40</v>
      </c>
      <c r="E41" s="9">
        <v>1801</v>
      </c>
      <c r="F41" s="10">
        <v>42972794.9879179</v>
      </c>
      <c r="G41" s="14">
        <v>1801</v>
      </c>
      <c r="H41" s="15">
        <v>41654981.887917906</v>
      </c>
      <c r="I41" s="4">
        <f>Таблица13[[#This Row],[7]]-Таблица13[[#This Row],[5]]</f>
        <v>0</v>
      </c>
      <c r="J41" s="11">
        <f>Таблица13[[#This Row],[8]]-Таблица13[[#This Row],[6]]</f>
        <v>-1317813.099999994</v>
      </c>
      <c r="M41" s="23"/>
    </row>
    <row r="42" spans="1:13" x14ac:dyDescent="0.25">
      <c r="A42" s="6">
        <v>150031</v>
      </c>
      <c r="B42" s="12" t="s">
        <v>26</v>
      </c>
      <c r="C42" s="1" t="s">
        <v>19</v>
      </c>
      <c r="D42" s="13" t="s">
        <v>35</v>
      </c>
      <c r="E42" s="9">
        <v>5832</v>
      </c>
      <c r="F42" s="10">
        <v>619094180.98000002</v>
      </c>
      <c r="G42" s="14">
        <v>5832</v>
      </c>
      <c r="H42" s="15">
        <v>650303717.88</v>
      </c>
      <c r="I42" s="4">
        <f>Таблица13[[#This Row],[7]]-Таблица13[[#This Row],[5]]</f>
        <v>0</v>
      </c>
      <c r="J42" s="11">
        <f>Таблица13[[#This Row],[8]]-Таблица13[[#This Row],[6]]</f>
        <v>31209536.899999976</v>
      </c>
      <c r="M42" s="23"/>
    </row>
    <row r="43" spans="1:13" x14ac:dyDescent="0.25">
      <c r="A43" s="6">
        <v>150112</v>
      </c>
      <c r="B43" s="12" t="s">
        <v>45</v>
      </c>
      <c r="C43" s="1" t="s">
        <v>19</v>
      </c>
      <c r="D43" s="18" t="s">
        <v>30</v>
      </c>
      <c r="E43" s="9">
        <v>1067</v>
      </c>
      <c r="F43" s="10">
        <v>16712288.369999995</v>
      </c>
      <c r="G43" s="14">
        <v>1067</v>
      </c>
      <c r="H43" s="15">
        <v>16436474.469999995</v>
      </c>
      <c r="I43" s="4">
        <f>Таблица13[[#This Row],[7]]-Таблица13[[#This Row],[5]]</f>
        <v>0</v>
      </c>
      <c r="J43" s="11">
        <f>Таблица13[[#This Row],[8]]-Таблица13[[#This Row],[6]]</f>
        <v>-275813.90000000037</v>
      </c>
      <c r="M43" s="23"/>
    </row>
    <row r="44" spans="1:13" x14ac:dyDescent="0.25">
      <c r="A44" s="6"/>
      <c r="B44" s="12"/>
      <c r="C44" s="1" t="s">
        <v>19</v>
      </c>
      <c r="D44" s="13" t="s">
        <v>21</v>
      </c>
      <c r="E44" s="9">
        <v>1271</v>
      </c>
      <c r="F44" s="10">
        <v>26563223.959999993</v>
      </c>
      <c r="G44" s="14">
        <v>1271</v>
      </c>
      <c r="H44" s="15">
        <v>26134755.659999993</v>
      </c>
      <c r="I44" s="4">
        <f>Таблица13[[#This Row],[7]]-Таблица13[[#This Row],[5]]</f>
        <v>0</v>
      </c>
      <c r="J44" s="11">
        <f>Таблица13[[#This Row],[8]]-Таблица13[[#This Row],[6]]</f>
        <v>-428468.30000000075</v>
      </c>
      <c r="M44" s="23"/>
    </row>
    <row r="45" spans="1:13" x14ac:dyDescent="0.25">
      <c r="A45" s="6"/>
      <c r="B45" s="12"/>
      <c r="C45" s="1" t="s">
        <v>19</v>
      </c>
      <c r="D45" s="26" t="s">
        <v>20</v>
      </c>
      <c r="E45" s="9">
        <v>895</v>
      </c>
      <c r="F45" s="10">
        <v>13639590.419999996</v>
      </c>
      <c r="G45" s="14">
        <v>895</v>
      </c>
      <c r="H45" s="15">
        <v>13609406.019999996</v>
      </c>
      <c r="I45" s="4">
        <f>Таблица13[[#This Row],[7]]-Таблица13[[#This Row],[5]]</f>
        <v>0</v>
      </c>
      <c r="J45" s="11">
        <f>Таблица13[[#This Row],[8]]-Таблица13[[#This Row],[6]]</f>
        <v>-30184.400000000373</v>
      </c>
      <c r="M45" s="23"/>
    </row>
    <row r="46" spans="1:13" x14ac:dyDescent="0.25">
      <c r="A46" s="24"/>
      <c r="B46" s="24"/>
      <c r="C46" s="1" t="s">
        <v>19</v>
      </c>
      <c r="D46" s="24" t="s">
        <v>17</v>
      </c>
      <c r="E46" s="9">
        <v>968</v>
      </c>
      <c r="F46" s="10">
        <v>15857412.890000008</v>
      </c>
      <c r="G46" s="14">
        <v>968</v>
      </c>
      <c r="H46" s="15">
        <v>15624814.990000006</v>
      </c>
      <c r="I46" s="4">
        <f>Таблица13[[#This Row],[7]]-Таблица13[[#This Row],[5]]</f>
        <v>0</v>
      </c>
      <c r="J46" s="11">
        <f>Таблица13[[#This Row],[8]]-Таблица13[[#This Row],[6]]</f>
        <v>-232597.90000000224</v>
      </c>
      <c r="M46" s="23"/>
    </row>
    <row r="47" spans="1:13" x14ac:dyDescent="0.25">
      <c r="A47" s="25"/>
      <c r="B47" s="25"/>
      <c r="C47" s="1" t="s">
        <v>19</v>
      </c>
      <c r="D47" s="24" t="s">
        <v>25</v>
      </c>
      <c r="E47" s="9">
        <v>193</v>
      </c>
      <c r="F47" s="10">
        <v>1913872.7600000005</v>
      </c>
      <c r="G47" s="14">
        <v>193</v>
      </c>
      <c r="H47" s="15">
        <v>1887783.8600000006</v>
      </c>
      <c r="I47" s="4">
        <f>Таблица13[[#This Row],[7]]-Таблица13[[#This Row],[5]]</f>
        <v>0</v>
      </c>
      <c r="J47" s="11">
        <f>Таблица13[[#This Row],[8]]-Таблица13[[#This Row],[6]]</f>
        <v>-26088.899999999907</v>
      </c>
      <c r="M47" s="23"/>
    </row>
    <row r="48" spans="1:13" x14ac:dyDescent="0.25">
      <c r="A48" s="6"/>
      <c r="B48" s="12"/>
      <c r="C48" s="1" t="s">
        <v>19</v>
      </c>
      <c r="D48" s="13" t="s">
        <v>46</v>
      </c>
      <c r="E48" s="9">
        <v>92</v>
      </c>
      <c r="F48" s="10">
        <v>401885.9800000001</v>
      </c>
      <c r="G48" s="14">
        <v>92</v>
      </c>
      <c r="H48" s="15">
        <v>395039.38000000012</v>
      </c>
      <c r="I48" s="4">
        <f>Таблица13[[#This Row],[7]]-Таблица13[[#This Row],[5]]</f>
        <v>0</v>
      </c>
      <c r="J48" s="11">
        <f>Таблица13[[#This Row],[8]]-Таблица13[[#This Row],[6]]</f>
        <v>-6846.5999999999767</v>
      </c>
      <c r="M48" s="23"/>
    </row>
    <row r="49" spans="13:13" x14ac:dyDescent="0.25">
      <c r="M49" s="23"/>
    </row>
  </sheetData>
  <mergeCells count="8">
    <mergeCell ref="I1:J1"/>
    <mergeCell ref="A6:A7"/>
    <mergeCell ref="B6:B7"/>
    <mergeCell ref="C6:C7"/>
    <mergeCell ref="D6:D7"/>
    <mergeCell ref="E6:F6"/>
    <mergeCell ref="G6:H6"/>
    <mergeCell ref="I6:J6"/>
  </mergeCells>
  <pageMargins left="0.23622047244094491" right="0.23622047244094491" top="0.74803149606299213" bottom="0.74803149606299213" header="0.31496062992125984" footer="0.31496062992125984"/>
  <pageSetup paperSize="9" scale="68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</vt:lpstr>
      <vt:lpstr>'Приложение 1'!Заголовки_для_печати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Олейникова И. З.</dc:creator>
  <cp:lastModifiedBy>Олейникова И. З.</cp:lastModifiedBy>
  <cp:lastPrinted>2021-09-03T15:56:22Z</cp:lastPrinted>
  <dcterms:created xsi:type="dcterms:W3CDTF">2021-03-15T11:54:38Z</dcterms:created>
  <dcterms:modified xsi:type="dcterms:W3CDTF">2021-10-18T07:07:21Z</dcterms:modified>
</cp:coreProperties>
</file>