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\Общая\КСГ 2021\2021-07-22 Протокол №11\"/>
    </mc:Choice>
  </mc:AlternateContent>
  <bookViews>
    <workbookView xWindow="-120" yWindow="-120" windowWidth="29040" windowHeight="15840"/>
  </bookViews>
  <sheets>
    <sheet name="Приложение 1" sheetId="1" r:id="rId1"/>
  </sheets>
  <definedNames>
    <definedName name="_xlnm.Print_Titles" localSheetId="0">'Приложение 1'!$6:$7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" i="1" l="1"/>
  <c r="K48" i="1"/>
  <c r="J49" i="1"/>
  <c r="K49" i="1"/>
  <c r="J40" i="1"/>
  <c r="K40" i="1"/>
  <c r="J41" i="1"/>
  <c r="K41" i="1"/>
  <c r="J42" i="1"/>
  <c r="K42" i="1"/>
  <c r="J43" i="1"/>
  <c r="K43" i="1"/>
  <c r="J44" i="1"/>
  <c r="K44" i="1"/>
  <c r="J21" i="1" l="1"/>
  <c r="K21" i="1"/>
  <c r="J25" i="1"/>
  <c r="K25" i="1"/>
  <c r="J26" i="1"/>
  <c r="K26" i="1"/>
  <c r="J16" i="1"/>
  <c r="K16" i="1"/>
  <c r="J20" i="1"/>
  <c r="K20" i="1"/>
  <c r="J22" i="1"/>
  <c r="K22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9" i="1"/>
  <c r="K19" i="1"/>
  <c r="J29" i="1" l="1"/>
  <c r="K29" i="1"/>
  <c r="J23" i="1"/>
  <c r="K23" i="1"/>
  <c r="J24" i="1"/>
  <c r="K24" i="1"/>
  <c r="J18" i="1"/>
  <c r="K18" i="1"/>
  <c r="J34" i="1" l="1"/>
  <c r="K34" i="1"/>
  <c r="J39" i="1" l="1"/>
  <c r="K39" i="1"/>
  <c r="J38" i="1"/>
  <c r="K38" i="1"/>
  <c r="J32" i="1"/>
  <c r="K32" i="1"/>
  <c r="J17" i="1" l="1"/>
  <c r="K17" i="1"/>
  <c r="J27" i="1"/>
  <c r="K27" i="1"/>
  <c r="J28" i="1"/>
  <c r="K28" i="1"/>
  <c r="J30" i="1"/>
  <c r="K30" i="1"/>
  <c r="J31" i="1"/>
  <c r="K31" i="1"/>
  <c r="J33" i="1"/>
  <c r="K33" i="1"/>
  <c r="J35" i="1"/>
  <c r="K35" i="1"/>
  <c r="J36" i="1"/>
  <c r="K36" i="1"/>
  <c r="J37" i="1"/>
  <c r="K37" i="1"/>
  <c r="J45" i="1"/>
  <c r="K45" i="1"/>
  <c r="J46" i="1"/>
  <c r="K46" i="1"/>
  <c r="J47" i="1"/>
  <c r="K47" i="1"/>
  <c r="J50" i="1"/>
  <c r="K50" i="1"/>
</calcChain>
</file>

<file path=xl/sharedStrings.xml><?xml version="1.0" encoding="utf-8"?>
<sst xmlns="http://schemas.openxmlformats.org/spreadsheetml/2006/main" count="141" uniqueCount="71">
  <si>
    <t>Код МО</t>
  </si>
  <si>
    <t>Наименование МО</t>
  </si>
  <si>
    <t>Профиль</t>
  </si>
  <si>
    <t>Кол-во</t>
  </si>
  <si>
    <t>Сумма, руб.</t>
  </si>
  <si>
    <t xml:space="preserve">Отклонение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</si>
  <si>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</si>
  <si>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</si>
  <si>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</si>
  <si>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</si>
  <si>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</si>
  <si>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</si>
  <si>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</si>
  <si>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</si>
  <si>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</si>
  <si>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</si>
  <si>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 xml:space="preserve"> к Протоколу заседания </t>
  </si>
  <si>
    <t xml:space="preserve"> Комиссии по разработке  </t>
  </si>
  <si>
    <t xml:space="preserve"> Приложение № 1 </t>
  </si>
  <si>
    <t>136-Акушерство и гинекология (не патология, не роды)</t>
  </si>
  <si>
    <t>Вид МП</t>
  </si>
  <si>
    <t>КС</t>
  </si>
  <si>
    <t>112-Хирургия (в т.ч.  абдоминальная)</t>
  </si>
  <si>
    <t>068-Педиатрия</t>
  </si>
  <si>
    <t xml:space="preserve"> ГБУЗ "Правобережная ЦРКБ"</t>
  </si>
  <si>
    <t>097-Терапия</t>
  </si>
  <si>
    <t xml:space="preserve"> ГБУЗ "Пригородная ЦРБ" </t>
  </si>
  <si>
    <t>029-Кардиология</t>
  </si>
  <si>
    <t xml:space="preserve"> ТП ОМС № 11 от 22.07.2021 г. </t>
  </si>
  <si>
    <t>Плановые объемы на 2021 год по Протоколу № 10 от 15.07.2021 г.</t>
  </si>
  <si>
    <t>Измененные объемы на 2021 год по Протоколу № 11 от 22.07.2021 г.</t>
  </si>
  <si>
    <t xml:space="preserve"> ГБУЗ "РКБСМП" </t>
  </si>
  <si>
    <t xml:space="preserve"> ГБУЗ "РКБ" </t>
  </si>
  <si>
    <t xml:space="preserve"> ФГБУ "СКММ центр МЗ РФ" (г. Беслан)</t>
  </si>
  <si>
    <t>ВМП</t>
  </si>
  <si>
    <t>ВМП 36</t>
  </si>
  <si>
    <t>11</t>
  </si>
  <si>
    <t>Группа ВМП</t>
  </si>
  <si>
    <t>081-Сердечно-сосудистая хирургия</t>
  </si>
  <si>
    <t>ВМП 37</t>
  </si>
  <si>
    <t>ВМП 38</t>
  </si>
  <si>
    <t>ВМП 39</t>
  </si>
  <si>
    <t>ВМП 40</t>
  </si>
  <si>
    <t>ВМП 41</t>
  </si>
  <si>
    <t>ВМП 45</t>
  </si>
  <si>
    <t>ВМП 43</t>
  </si>
  <si>
    <t>ЧУЗ "КБ "РЖД-Медицина" г.Владикавказ"</t>
  </si>
  <si>
    <t>128-Для беременных и рожениц</t>
  </si>
  <si>
    <t xml:space="preserve"> ГБУЗ  "Ардонская ЦРБ" </t>
  </si>
  <si>
    <t>100-Травматология и ортопедия</t>
  </si>
  <si>
    <t xml:space="preserve"> ГБУЗ "РДКБ" </t>
  </si>
  <si>
    <t>011-Гастроэнтерология</t>
  </si>
  <si>
    <t>ООО "Клиника Эксперт Владикавказ" (МРТ)</t>
  </si>
  <si>
    <t>ДС</t>
  </si>
  <si>
    <t>162-Оториноларингология (без кохлиарной)</t>
  </si>
  <si>
    <t>ООО "БМК"</t>
  </si>
  <si>
    <t>АПП</t>
  </si>
  <si>
    <t>056-Нефрология</t>
  </si>
  <si>
    <t>ООО "Алания Хелскеа"</t>
  </si>
  <si>
    <t>ГД</t>
  </si>
  <si>
    <t>ООО "Кристалл-Мед"</t>
  </si>
  <si>
    <t>КСГ</t>
  </si>
  <si>
    <t>085-Стоматология</t>
  </si>
  <si>
    <t>ГБУЗ "Поликлиника №4" МЗ РСО-А</t>
  </si>
  <si>
    <t>ООО "Пэтскан"</t>
  </si>
  <si>
    <t>ПЭТ/КТ</t>
  </si>
  <si>
    <t>АПП, Посещения с профилактической и иными целями(взрослые)</t>
  </si>
  <si>
    <t>АПП, Обращения по заболеванию (взрослые)</t>
  </si>
  <si>
    <t>АПП, Разовые посещения по заболеванию (дети)</t>
  </si>
  <si>
    <t>АО "Стоматология" стоматологическая поликлиника</t>
  </si>
  <si>
    <t>АПП, Неотложная помощь в медорганизации (дети)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</si>
</sst>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\ _₽_-;\-* #,##0\ _₽_-;_-* &quot;-&quot;??\ _₽_-;_-@_-"/>
    <numFmt numFmtId="165" formatCode="#,##0_ ;\-#,##0\ "/>
    <numFmt numFmtId="166" formatCode="#,##0.00_ ;\-#,##0.00\ 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3" fontId="0" fillId="0" borderId="0" xfId="1" applyFont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0" fillId="0" borderId="0" xfId="1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Alignment="1" applyProtection="1">
      <alignment horizontal="center"/>
      <protection hidden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vertical="center"/>
    </xf>
    <xf numFmtId="0" fontId="0" fillId="0" borderId="0" xfId="0" applyAlignment="1" applyProtection="1">
      <alignment vertical="center"/>
      <protection hidden="1"/>
    </xf>
    <xf numFmtId="165" fontId="0" fillId="0" borderId="0" xfId="1" applyNumberFormat="1" applyFont="1" applyAlignment="1">
      <alignment vertical="center"/>
    </xf>
    <xf numFmtId="166" fontId="0" fillId="0" borderId="0" xfId="1" applyNumberFormat="1" applyFont="1" applyAlignment="1">
      <alignment vertical="center"/>
    </xf>
    <xf numFmtId="0" fontId="0" fillId="0" borderId="0" xfId="0" applyFill="1" applyAlignment="1">
      <alignment vertical="center"/>
    </xf>
    <xf numFmtId="43" fontId="0" fillId="0" borderId="0" xfId="1" applyFont="1" applyAlignment="1">
      <alignment vertical="center"/>
    </xf>
    <xf numFmtId="0" fontId="0" fillId="0" borderId="0" xfId="0" applyNumberFormat="1" applyFont="1" applyBorder="1" applyAlignment="1">
      <alignment vertical="center"/>
    </xf>
    <xf numFmtId="166" fontId="3" fillId="0" borderId="0" xfId="1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NumberFormat="1" applyAlignment="1" applyProtection="1">
      <alignment vertical="center" wrapText="1"/>
      <protection hidden="1"/>
    </xf>
  </cellXfs>
  <cellStyles count="2">
    <cellStyle name="Обычный" xfId="0" builtinId="0"/>
    <cellStyle name="Финансовый" xfId="1" builtinId="3"/>
  </cellStyles>
  <dxfs count="13">
    <dxf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_-* #,##0\ _₽_-;\-* #,##0\ _₽_-;_-* &quot;-&quot;??\ _₽_-;_-@_-"/>
      <alignment horizontal="center" vertical="bottom" textRotation="0" wrapText="0" indent="0" justifyLastLine="0" shrinkToFit="0" readingOrder="0"/>
    </dxf>
    <dxf>
      <alignment vertical="center" textRotation="0" indent="0" justifyLastLine="0" shrinkToFit="0" readingOrder="0"/>
    </dxf>
    <dxf>
      <numFmt numFmtId="164" formatCode="_-* #,##0\ _₽_-;\-* #,##0\ _₽_-;_-* &quot;-&quot;??\ _₽_-;_-@_-"/>
      <alignment horizontal="center" vertical="center" textRotation="0" wrapText="0" indent="0" justifyLastLine="0" shrinkToFit="0" readingOrder="0"/>
    </dxf>
    <dxf>
      <numFmt numFmtId="166" formatCode="#,##0.00_ ;\-#,##0.00\ "/>
      <alignment vertical="center" textRotation="0" indent="0" justifyLastLine="0" shrinkToFit="0" readingOrder="0"/>
    </dxf>
    <dxf>
      <numFmt numFmtId="165" formatCode="#,##0_ ;\-#,##0\ "/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vertical="center" textRotation="0" indent="0" justifyLastLine="0" shrinkToFit="0" readingOrder="0"/>
    </dxf>
    <dxf>
      <numFmt numFmtId="165" formatCode="#,##0_ ;\-#,##0\ "/>
      <alignment vertical="center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vertical="center" textRotation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8:K50" totalsRowShown="0" headerRowDxfId="12" headerRowBorderDxfId="11">
  <autoFilter ref="A8:K50"/>
  <tableColumns count="11">
    <tableColumn id="1" name="1" dataDxfId="2" dataCellStyle="Финансовый"/>
    <tableColumn id="2" name="2" dataDxfId="0"/>
    <tableColumn id="3" name="3" dataDxfId="1"/>
    <tableColumn id="4" name="4" dataDxfId="10"/>
    <tableColumn id="12" name="5" dataDxfId="9"/>
    <tableColumn id="5" name="6" dataDxfId="8" dataCellStyle="Финансовый"/>
    <tableColumn id="6" name="7" dataDxfId="7" dataCellStyle="Финансовый"/>
    <tableColumn id="7" name="8" dataDxfId="6" dataCellStyle="Финансовый"/>
    <tableColumn id="8" name="9" dataDxfId="5" dataCellStyle="Финансовый"/>
    <tableColumn id="9" name="10" dataDxfId="4" dataCellStyle="Финансовый">
      <calculatedColumnFormula>Таблица1[[#This Row],[8]]-Таблица1[[#This Row],[6]]</calculatedColumnFormula>
    </tableColumn>
    <tableColumn id="10" name="11" dataDxfId="3" dataCellStyle="Финансовый">
      <calculatedColumnFormula>Таблица1[[#This Row],[9]]-Таблица1[[#This Row],[7]]</calculatedColumnFormula>
    </tableColumn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topLeftCell="A23" workbookViewId="0">
      <selection activeCell="D46" sqref="D46"/>
    </sheetView>
  </sheetViews>
  <sheetFormatPr defaultRowHeight="15" x14ac:dyDescent="0.25"/>
  <cols>
    <col min="1" max="1" width="11.85546875" customWidth="1"/>
    <col min="2" max="2" width="28.5703125" style="12" customWidth="1"/>
    <col min="3" max="3" width="23.28515625" customWidth="1"/>
    <col min="4" max="4" width="47.28515625" customWidth="1"/>
    <col min="5" max="5" width="8.5703125" customWidth="1"/>
    <col min="6" max="6" width="8.85546875" customWidth="1"/>
    <col min="7" max="7" width="14.28515625" customWidth="1"/>
    <col min="8" max="8" width="9.28515625" customWidth="1"/>
    <col min="9" max="9" width="14.140625" customWidth="1"/>
    <col min="10" max="10" width="11.85546875" customWidth="1"/>
    <col min="11" max="11" width="16.5703125" bestFit="1" customWidth="1"/>
  </cols>
  <sheetData>
    <row r="1" spans="1:11" x14ac:dyDescent="0.25">
      <c r="J1" s="10" t="s">
        <v>18</v>
      </c>
      <c r="K1" s="10"/>
    </row>
    <row r="2" spans="1:11" x14ac:dyDescent="0.25">
      <c r="J2" t="s">
        <v>16</v>
      </c>
    </row>
    <row r="3" spans="1:11" x14ac:dyDescent="0.25">
      <c r="J3" t="s">
        <v>17</v>
      </c>
    </row>
    <row r="4" spans="1:11" x14ac:dyDescent="0.25">
      <c r="J4" t="s">
        <v>28</v>
      </c>
    </row>
    <row r="6" spans="1:11" ht="63.75" customHeight="1" x14ac:dyDescent="0.25">
      <c r="A6" s="11" t="s">
        <v>0</v>
      </c>
      <c r="B6" s="11" t="s">
        <v>1</v>
      </c>
      <c r="C6" s="11" t="s">
        <v>20</v>
      </c>
      <c r="D6" s="11" t="s">
        <v>2</v>
      </c>
      <c r="E6" s="11" t="s">
        <v>37</v>
      </c>
      <c r="F6" s="11" t="s">
        <v>29</v>
      </c>
      <c r="G6" s="11"/>
      <c r="H6" s="11" t="s">
        <v>30</v>
      </c>
      <c r="I6" s="11"/>
      <c r="J6" s="11" t="s">
        <v>5</v>
      </c>
      <c r="K6" s="11"/>
    </row>
    <row r="7" spans="1:11" x14ac:dyDescent="0.25">
      <c r="A7" s="11"/>
      <c r="B7" s="11"/>
      <c r="C7" s="11"/>
      <c r="D7" s="11"/>
      <c r="E7" s="11"/>
      <c r="F7" s="2" t="s">
        <v>3</v>
      </c>
      <c r="G7" s="2" t="s">
        <v>4</v>
      </c>
      <c r="H7" s="2" t="s">
        <v>3</v>
      </c>
      <c r="I7" s="2" t="s">
        <v>4</v>
      </c>
      <c r="J7" s="2" t="s">
        <v>3</v>
      </c>
      <c r="K7" s="2" t="s">
        <v>4</v>
      </c>
    </row>
    <row r="8" spans="1:11" x14ac:dyDescent="0.25">
      <c r="A8" s="3" t="s">
        <v>6</v>
      </c>
      <c r="B8" s="13" t="s">
        <v>7</v>
      </c>
      <c r="C8" s="3" t="s">
        <v>8</v>
      </c>
      <c r="D8" s="3" t="s">
        <v>9</v>
      </c>
      <c r="E8" s="3" t="s">
        <v>10</v>
      </c>
      <c r="F8" s="3" t="s">
        <v>11</v>
      </c>
      <c r="G8" s="3" t="s">
        <v>12</v>
      </c>
      <c r="H8" s="3" t="s">
        <v>13</v>
      </c>
      <c r="I8" s="3" t="s">
        <v>14</v>
      </c>
      <c r="J8" s="3" t="s">
        <v>15</v>
      </c>
      <c r="K8" s="3" t="s">
        <v>36</v>
      </c>
    </row>
    <row r="9" spans="1:11" x14ac:dyDescent="0.25">
      <c r="A9" s="7">
        <v>150001</v>
      </c>
      <c r="B9" s="25" t="s">
        <v>32</v>
      </c>
      <c r="C9" s="14" t="s">
        <v>21</v>
      </c>
      <c r="D9" s="15" t="s">
        <v>27</v>
      </c>
      <c r="E9" s="16" t="s">
        <v>61</v>
      </c>
      <c r="F9" s="17">
        <v>2074</v>
      </c>
      <c r="G9" s="18">
        <v>58065322.498605587</v>
      </c>
      <c r="H9" s="17">
        <v>2016</v>
      </c>
      <c r="I9" s="18">
        <v>56441509.236831665</v>
      </c>
      <c r="J9" s="6">
        <f>Таблица1[[#This Row],[8]]-Таблица1[[#This Row],[6]]</f>
        <v>-58</v>
      </c>
      <c r="K9" s="4">
        <f>Таблица1[[#This Row],[9]]-Таблица1[[#This Row],[7]]</f>
        <v>-1623813.2617739215</v>
      </c>
    </row>
    <row r="10" spans="1:11" x14ac:dyDescent="0.25">
      <c r="A10" s="7"/>
      <c r="B10" s="25"/>
      <c r="C10" s="14" t="s">
        <v>34</v>
      </c>
      <c r="D10" s="15" t="s">
        <v>38</v>
      </c>
      <c r="E10" s="19" t="s">
        <v>35</v>
      </c>
      <c r="F10" s="17">
        <v>248</v>
      </c>
      <c r="G10" s="18">
        <v>40973568</v>
      </c>
      <c r="H10" s="17">
        <v>241</v>
      </c>
      <c r="I10" s="18">
        <v>39817056</v>
      </c>
      <c r="J10" s="6">
        <f>Таблица1[[#This Row],[8]]-Таблица1[[#This Row],[6]]</f>
        <v>-7</v>
      </c>
      <c r="K10" s="4">
        <f>Таблица1[[#This Row],[9]]-Таблица1[[#This Row],[7]]</f>
        <v>-1156512</v>
      </c>
    </row>
    <row r="11" spans="1:11" x14ac:dyDescent="0.25">
      <c r="A11" s="7"/>
      <c r="B11" s="25"/>
      <c r="C11" s="14"/>
      <c r="D11" s="15"/>
      <c r="E11" s="19" t="s">
        <v>39</v>
      </c>
      <c r="F11" s="17">
        <v>93</v>
      </c>
      <c r="G11" s="18">
        <v>17861394</v>
      </c>
      <c r="H11" s="17">
        <v>91</v>
      </c>
      <c r="I11" s="18">
        <v>17477278</v>
      </c>
      <c r="J11" s="6">
        <f>Таблица1[[#This Row],[8]]-Таблица1[[#This Row],[6]]</f>
        <v>-2</v>
      </c>
      <c r="K11" s="4">
        <f>Таблица1[[#This Row],[9]]-Таблица1[[#This Row],[7]]</f>
        <v>-384116</v>
      </c>
    </row>
    <row r="12" spans="1:11" x14ac:dyDescent="0.25">
      <c r="A12" s="7"/>
      <c r="B12" s="25"/>
      <c r="C12" s="14"/>
      <c r="D12" s="15"/>
      <c r="E12" s="19" t="s">
        <v>40</v>
      </c>
      <c r="F12" s="17">
        <v>36</v>
      </c>
      <c r="G12" s="18">
        <v>7877952</v>
      </c>
      <c r="H12" s="17">
        <v>27</v>
      </c>
      <c r="I12" s="18">
        <v>5908464</v>
      </c>
      <c r="J12" s="6">
        <f>Таблица1[[#This Row],[8]]-Таблица1[[#This Row],[6]]</f>
        <v>-9</v>
      </c>
      <c r="K12" s="4">
        <f>Таблица1[[#This Row],[9]]-Таблица1[[#This Row],[7]]</f>
        <v>-1969488</v>
      </c>
    </row>
    <row r="13" spans="1:11" x14ac:dyDescent="0.25">
      <c r="A13" s="7"/>
      <c r="B13" s="25"/>
      <c r="C13" s="14"/>
      <c r="D13" s="15"/>
      <c r="E13" s="19" t="s">
        <v>41</v>
      </c>
      <c r="F13" s="17">
        <v>102</v>
      </c>
      <c r="G13" s="18">
        <v>12543348</v>
      </c>
      <c r="H13" s="17">
        <v>90</v>
      </c>
      <c r="I13" s="18">
        <v>11067660</v>
      </c>
      <c r="J13" s="6">
        <f>Таблица1[[#This Row],[8]]-Таблица1[[#This Row],[6]]</f>
        <v>-12</v>
      </c>
      <c r="K13" s="4">
        <f>Таблица1[[#This Row],[9]]-Таблица1[[#This Row],[7]]</f>
        <v>-1475688</v>
      </c>
    </row>
    <row r="14" spans="1:11" x14ac:dyDescent="0.25">
      <c r="A14" s="7"/>
      <c r="B14" s="25"/>
      <c r="C14" s="14"/>
      <c r="D14" s="15"/>
      <c r="E14" s="19" t="s">
        <v>42</v>
      </c>
      <c r="F14" s="17">
        <v>54</v>
      </c>
      <c r="G14" s="18">
        <v>8093952</v>
      </c>
      <c r="H14" s="17">
        <v>46</v>
      </c>
      <c r="I14" s="18">
        <v>6894848</v>
      </c>
      <c r="J14" s="6">
        <f>Таблица1[[#This Row],[8]]-Таблица1[[#This Row],[6]]</f>
        <v>-8</v>
      </c>
      <c r="K14" s="4">
        <f>Таблица1[[#This Row],[9]]-Таблица1[[#This Row],[7]]</f>
        <v>-1199104</v>
      </c>
    </row>
    <row r="15" spans="1:11" x14ac:dyDescent="0.25">
      <c r="A15" s="7"/>
      <c r="B15" s="25"/>
      <c r="C15" s="14"/>
      <c r="D15" s="15"/>
      <c r="E15" s="19" t="s">
        <v>43</v>
      </c>
      <c r="F15" s="17">
        <v>33</v>
      </c>
      <c r="G15" s="18">
        <v>6221622</v>
      </c>
      <c r="H15" s="17">
        <v>29</v>
      </c>
      <c r="I15" s="18">
        <v>5467486</v>
      </c>
      <c r="J15" s="6">
        <f>Таблица1[[#This Row],[8]]-Таблица1[[#This Row],[6]]</f>
        <v>-4</v>
      </c>
      <c r="K15" s="4">
        <f>Таблица1[[#This Row],[9]]-Таблица1[[#This Row],[7]]</f>
        <v>-754136</v>
      </c>
    </row>
    <row r="16" spans="1:11" x14ac:dyDescent="0.25">
      <c r="A16" s="7">
        <v>150002</v>
      </c>
      <c r="B16" s="25" t="s">
        <v>50</v>
      </c>
      <c r="C16" s="14" t="s">
        <v>21</v>
      </c>
      <c r="D16" s="15" t="s">
        <v>23</v>
      </c>
      <c r="E16" s="16" t="s">
        <v>61</v>
      </c>
      <c r="F16" s="17">
        <v>201</v>
      </c>
      <c r="G16" s="18">
        <v>13940794.961219512</v>
      </c>
      <c r="H16" s="17">
        <v>227</v>
      </c>
      <c r="I16" s="18">
        <v>15744081.871626016</v>
      </c>
      <c r="J16" s="6">
        <f>Таблица1[[#This Row],[8]]-Таблица1[[#This Row],[6]]</f>
        <v>26</v>
      </c>
      <c r="K16" s="4">
        <f>Таблица1[[#This Row],[9]]-Таблица1[[#This Row],[7]]</f>
        <v>1803286.9104065038</v>
      </c>
    </row>
    <row r="17" spans="1:11" x14ac:dyDescent="0.25">
      <c r="A17" s="7">
        <v>150003</v>
      </c>
      <c r="B17" s="25" t="s">
        <v>31</v>
      </c>
      <c r="C17" s="1" t="s">
        <v>21</v>
      </c>
      <c r="D17" s="15" t="s">
        <v>22</v>
      </c>
      <c r="E17" s="16" t="s">
        <v>61</v>
      </c>
      <c r="F17" s="17">
        <v>3009</v>
      </c>
      <c r="G17" s="18">
        <v>117331706.00999999</v>
      </c>
      <c r="H17" s="17">
        <v>2345</v>
      </c>
      <c r="I17" s="18">
        <v>91439963.640229285</v>
      </c>
      <c r="J17" s="5">
        <f>Таблица1[[#This Row],[8]]-Таблица1[[#This Row],[6]]</f>
        <v>-664</v>
      </c>
      <c r="K17" s="20">
        <f>Таблица1[[#This Row],[9]]-Таблица1[[#This Row],[7]]</f>
        <v>-25891742.369770706</v>
      </c>
    </row>
    <row r="18" spans="1:11" x14ac:dyDescent="0.25">
      <c r="A18" s="7"/>
      <c r="B18" s="25"/>
      <c r="C18" s="1" t="s">
        <v>21</v>
      </c>
      <c r="D18" s="15" t="s">
        <v>19</v>
      </c>
      <c r="E18" s="16" t="s">
        <v>61</v>
      </c>
      <c r="F18" s="17">
        <v>2391</v>
      </c>
      <c r="G18" s="18">
        <v>54953173.270000011</v>
      </c>
      <c r="H18" s="17">
        <v>1962</v>
      </c>
      <c r="I18" s="18">
        <v>45093319.094830617</v>
      </c>
      <c r="J18" s="5">
        <f>Таблица1[[#This Row],[8]]-Таблица1[[#This Row],[6]]</f>
        <v>-429</v>
      </c>
      <c r="K18" s="20">
        <f>Таблица1[[#This Row],[9]]-Таблица1[[#This Row],[7]]</f>
        <v>-9859854.1751693934</v>
      </c>
    </row>
    <row r="19" spans="1:11" x14ac:dyDescent="0.25">
      <c r="A19" s="7"/>
      <c r="B19" s="25"/>
      <c r="C19" s="1" t="s">
        <v>21</v>
      </c>
      <c r="D19" s="15" t="s">
        <v>25</v>
      </c>
      <c r="E19" s="16" t="s">
        <v>61</v>
      </c>
      <c r="F19" s="17">
        <v>3300</v>
      </c>
      <c r="G19" s="18">
        <v>75913327.13000001</v>
      </c>
      <c r="H19" s="17">
        <v>3000</v>
      </c>
      <c r="I19" s="18">
        <v>69012115.572727293</v>
      </c>
      <c r="J19" s="5">
        <f>Таблица1[[#This Row],[8]]-Таблица1[[#This Row],[6]]</f>
        <v>-300</v>
      </c>
      <c r="K19" s="20">
        <f>Таблица1[[#This Row],[9]]-Таблица1[[#This Row],[7]]</f>
        <v>-6901211.5572727174</v>
      </c>
    </row>
    <row r="20" spans="1:11" x14ac:dyDescent="0.25">
      <c r="A20" s="7"/>
      <c r="B20" s="25"/>
      <c r="C20" s="1" t="s">
        <v>21</v>
      </c>
      <c r="D20" s="15" t="s">
        <v>49</v>
      </c>
      <c r="E20" s="16" t="s">
        <v>61</v>
      </c>
      <c r="F20" s="17">
        <v>1856</v>
      </c>
      <c r="G20" s="18">
        <v>87896049.879727364</v>
      </c>
      <c r="H20" s="17">
        <v>1751</v>
      </c>
      <c r="I20" s="18">
        <v>82923482.402695373</v>
      </c>
      <c r="J20" s="5">
        <f>Таблица1[[#This Row],[8]]-Таблица1[[#This Row],[6]]</f>
        <v>-105</v>
      </c>
      <c r="K20" s="20">
        <f>Таблица1[[#This Row],[9]]-Таблица1[[#This Row],[7]]</f>
        <v>-4972567.4770319909</v>
      </c>
    </row>
    <row r="21" spans="1:11" x14ac:dyDescent="0.25">
      <c r="A21" s="7"/>
      <c r="B21" s="25"/>
      <c r="C21" s="1" t="s">
        <v>21</v>
      </c>
      <c r="D21" s="15" t="s">
        <v>51</v>
      </c>
      <c r="E21" s="16" t="s">
        <v>61</v>
      </c>
      <c r="F21" s="17">
        <v>968</v>
      </c>
      <c r="G21" s="18">
        <v>21347941.454520542</v>
      </c>
      <c r="H21" s="17">
        <v>812</v>
      </c>
      <c r="I21" s="18">
        <v>17907570.724246565</v>
      </c>
      <c r="J21" s="5">
        <f>Таблица1[[#This Row],[8]]-Таблица1[[#This Row],[6]]</f>
        <v>-156</v>
      </c>
      <c r="K21" s="20">
        <f>Таблица1[[#This Row],[9]]-Таблица1[[#This Row],[7]]</f>
        <v>-3440370.7302739769</v>
      </c>
    </row>
    <row r="22" spans="1:11" x14ac:dyDescent="0.25">
      <c r="A22" s="7">
        <v>150009</v>
      </c>
      <c r="B22" s="25" t="s">
        <v>48</v>
      </c>
      <c r="C22" s="1" t="s">
        <v>21</v>
      </c>
      <c r="D22" s="15" t="s">
        <v>49</v>
      </c>
      <c r="E22" s="16" t="s">
        <v>61</v>
      </c>
      <c r="F22" s="17">
        <v>502</v>
      </c>
      <c r="G22" s="18">
        <v>9934236.0300000012</v>
      </c>
      <c r="H22" s="17">
        <v>607</v>
      </c>
      <c r="I22" s="18">
        <v>12012114.084083665</v>
      </c>
      <c r="J22" s="5">
        <f>Таблица1[[#This Row],[8]]-Таблица1[[#This Row],[6]]</f>
        <v>105</v>
      </c>
      <c r="K22" s="20">
        <f>Таблица1[[#This Row],[9]]-Таблица1[[#This Row],[7]]</f>
        <v>2077878.054083664</v>
      </c>
    </row>
    <row r="23" spans="1:11" ht="30" x14ac:dyDescent="0.25">
      <c r="A23" s="7">
        <v>150013</v>
      </c>
      <c r="B23" s="25" t="s">
        <v>46</v>
      </c>
      <c r="C23" s="1" t="s">
        <v>21</v>
      </c>
      <c r="D23" s="21" t="s">
        <v>47</v>
      </c>
      <c r="E23" s="16" t="s">
        <v>61</v>
      </c>
      <c r="F23" s="17">
        <v>300</v>
      </c>
      <c r="G23" s="18">
        <v>5800382.6762700006</v>
      </c>
      <c r="H23" s="17">
        <v>447</v>
      </c>
      <c r="I23" s="18">
        <v>8642570.1876423005</v>
      </c>
      <c r="J23" s="5">
        <f>Таблица1[[#This Row],[8]]-Таблица1[[#This Row],[6]]</f>
        <v>147</v>
      </c>
      <c r="K23" s="20">
        <f>Таблица1[[#This Row],[9]]-Таблица1[[#This Row],[7]]</f>
        <v>2842187.5113722999</v>
      </c>
    </row>
    <row r="24" spans="1:11" x14ac:dyDescent="0.25">
      <c r="A24" s="7"/>
      <c r="B24" s="25"/>
      <c r="C24" s="1" t="s">
        <v>21</v>
      </c>
      <c r="D24" s="15" t="s">
        <v>25</v>
      </c>
      <c r="E24" s="16" t="s">
        <v>61</v>
      </c>
      <c r="F24" s="17">
        <v>577</v>
      </c>
      <c r="G24" s="18">
        <v>10214959.469999999</v>
      </c>
      <c r="H24" s="17">
        <v>877</v>
      </c>
      <c r="I24" s="18">
        <v>15526030.251629112</v>
      </c>
      <c r="J24" s="5">
        <f>Таблица1[[#This Row],[8]]-Таблица1[[#This Row],[6]]</f>
        <v>300</v>
      </c>
      <c r="K24" s="20">
        <f>Таблица1[[#This Row],[9]]-Таблица1[[#This Row],[7]]</f>
        <v>5311070.7816291135</v>
      </c>
    </row>
    <row r="25" spans="1:11" x14ac:dyDescent="0.25">
      <c r="A25" s="7">
        <v>150014</v>
      </c>
      <c r="B25" s="25" t="s">
        <v>24</v>
      </c>
      <c r="C25" s="1" t="s">
        <v>21</v>
      </c>
      <c r="D25" s="15" t="s">
        <v>51</v>
      </c>
      <c r="E25" s="16" t="s">
        <v>61</v>
      </c>
      <c r="F25" s="17">
        <v>200</v>
      </c>
      <c r="G25" s="18">
        <v>3435376.2599520003</v>
      </c>
      <c r="H25" s="17">
        <v>356</v>
      </c>
      <c r="I25" s="18">
        <v>6114969.7427145606</v>
      </c>
      <c r="J25" s="5">
        <f>Таблица1[[#This Row],[8]]-Таблица1[[#This Row],[6]]</f>
        <v>156</v>
      </c>
      <c r="K25" s="20">
        <f>Таблица1[[#This Row],[9]]-Таблица1[[#This Row],[7]]</f>
        <v>2679593.4827625602</v>
      </c>
    </row>
    <row r="26" spans="1:11" x14ac:dyDescent="0.25">
      <c r="A26" s="7"/>
      <c r="B26" s="25"/>
      <c r="C26" s="1" t="s">
        <v>21</v>
      </c>
      <c r="D26" s="15" t="s">
        <v>19</v>
      </c>
      <c r="E26" s="16" t="s">
        <v>61</v>
      </c>
      <c r="F26" s="17">
        <v>421</v>
      </c>
      <c r="G26" s="18">
        <v>7018378.5399999982</v>
      </c>
      <c r="H26" s="17">
        <v>631</v>
      </c>
      <c r="I26" s="18">
        <v>10519232.443562943</v>
      </c>
      <c r="J26" s="5">
        <f>Таблица1[[#This Row],[8]]-Таблица1[[#This Row],[6]]</f>
        <v>210</v>
      </c>
      <c r="K26" s="20">
        <f>Таблица1[[#This Row],[9]]-Таблица1[[#This Row],[7]]</f>
        <v>3500853.9035629453</v>
      </c>
    </row>
    <row r="27" spans="1:11" x14ac:dyDescent="0.25">
      <c r="A27" s="7">
        <v>150016</v>
      </c>
      <c r="B27" s="25" t="s">
        <v>26</v>
      </c>
      <c r="C27" s="1" t="s">
        <v>21</v>
      </c>
      <c r="D27" s="15" t="s">
        <v>22</v>
      </c>
      <c r="E27" s="16" t="s">
        <v>61</v>
      </c>
      <c r="F27" s="17">
        <v>624</v>
      </c>
      <c r="G27" s="18">
        <v>9452043.0800000001</v>
      </c>
      <c r="H27" s="17">
        <v>1288</v>
      </c>
      <c r="I27" s="18">
        <v>19509986.357435897</v>
      </c>
      <c r="J27" s="5">
        <f>Таблица1[[#This Row],[8]]-Таблица1[[#This Row],[6]]</f>
        <v>664</v>
      </c>
      <c r="K27" s="20">
        <f>Таблица1[[#This Row],[9]]-Таблица1[[#This Row],[7]]</f>
        <v>10057943.277435897</v>
      </c>
    </row>
    <row r="28" spans="1:11" x14ac:dyDescent="0.25">
      <c r="A28" s="7"/>
      <c r="B28" s="26"/>
      <c r="C28" s="1" t="s">
        <v>21</v>
      </c>
      <c r="D28" s="15" t="s">
        <v>19</v>
      </c>
      <c r="E28" s="16" t="s">
        <v>61</v>
      </c>
      <c r="F28" s="17">
        <v>765</v>
      </c>
      <c r="G28" s="18">
        <v>12174173.129999999</v>
      </c>
      <c r="H28" s="17">
        <v>984</v>
      </c>
      <c r="I28" s="18">
        <v>15659328.575058822</v>
      </c>
      <c r="J28" s="5">
        <f>Таблица1[[#This Row],[8]]-Таблица1[[#This Row],[6]]</f>
        <v>219</v>
      </c>
      <c r="K28" s="20">
        <f>Таблица1[[#This Row],[9]]-Таблица1[[#This Row],[7]]</f>
        <v>3485155.4450588226</v>
      </c>
    </row>
    <row r="29" spans="1:11" x14ac:dyDescent="0.25">
      <c r="A29" s="7"/>
      <c r="B29" s="26"/>
      <c r="C29" s="1" t="s">
        <v>21</v>
      </c>
      <c r="D29" s="21" t="s">
        <v>47</v>
      </c>
      <c r="E29" s="16" t="s">
        <v>61</v>
      </c>
      <c r="F29" s="17">
        <v>147</v>
      </c>
      <c r="G29" s="18">
        <v>2799433.8200000008</v>
      </c>
      <c r="H29" s="17">
        <v>0</v>
      </c>
      <c r="I29" s="18">
        <v>0</v>
      </c>
      <c r="J29" s="5">
        <f>Таблица1[[#This Row],[8]]-Таблица1[[#This Row],[6]]</f>
        <v>-147</v>
      </c>
      <c r="K29" s="20">
        <f>Таблица1[[#This Row],[9]]-Таблица1[[#This Row],[7]]</f>
        <v>-2799433.8200000008</v>
      </c>
    </row>
    <row r="30" spans="1:11" x14ac:dyDescent="0.25">
      <c r="A30" s="7"/>
      <c r="B30" s="26"/>
      <c r="C30" s="1" t="s">
        <v>21</v>
      </c>
      <c r="D30" s="15" t="s">
        <v>23</v>
      </c>
      <c r="E30" s="16" t="s">
        <v>61</v>
      </c>
      <c r="F30" s="17">
        <v>150</v>
      </c>
      <c r="G30" s="22">
        <v>1828261.3800000004</v>
      </c>
      <c r="H30" s="17">
        <v>0</v>
      </c>
      <c r="I30" s="18">
        <v>0</v>
      </c>
      <c r="J30" s="5">
        <f>Таблица1[[#This Row],[8]]-Таблица1[[#This Row],[6]]</f>
        <v>-150</v>
      </c>
      <c r="K30" s="20">
        <f>Таблица1[[#This Row],[9]]-Таблица1[[#This Row],[7]]</f>
        <v>-1828261.3800000004</v>
      </c>
    </row>
    <row r="31" spans="1:11" ht="30" x14ac:dyDescent="0.25">
      <c r="A31" s="7">
        <v>150072</v>
      </c>
      <c r="B31" s="25" t="s">
        <v>33</v>
      </c>
      <c r="C31" s="14" t="s">
        <v>21</v>
      </c>
      <c r="D31" s="15" t="s">
        <v>27</v>
      </c>
      <c r="E31" s="16" t="s">
        <v>61</v>
      </c>
      <c r="F31" s="17">
        <v>536</v>
      </c>
      <c r="G31" s="18">
        <v>30893030.732240438</v>
      </c>
      <c r="H31" s="17">
        <v>594</v>
      </c>
      <c r="I31" s="18">
        <v>34235933.311475411</v>
      </c>
      <c r="J31" s="5">
        <f>Таблица1[[#This Row],[8]]-Таблица1[[#This Row],[6]]</f>
        <v>58</v>
      </c>
      <c r="K31" s="20">
        <f>Таблица1[[#This Row],[9]]-Таблица1[[#This Row],[7]]</f>
        <v>3342902.5792349726</v>
      </c>
    </row>
    <row r="32" spans="1:11" x14ac:dyDescent="0.25">
      <c r="A32" s="7"/>
      <c r="B32" s="26"/>
      <c r="C32" s="14" t="s">
        <v>34</v>
      </c>
      <c r="D32" s="15" t="s">
        <v>38</v>
      </c>
      <c r="E32" s="19" t="s">
        <v>35</v>
      </c>
      <c r="F32" s="17">
        <v>52</v>
      </c>
      <c r="G32" s="18">
        <v>8591232</v>
      </c>
      <c r="H32" s="17">
        <v>59</v>
      </c>
      <c r="I32" s="18">
        <v>9747744</v>
      </c>
      <c r="J32" s="5">
        <f>Таблица1[[#This Row],[8]]-Таблица1[[#This Row],[6]]</f>
        <v>7</v>
      </c>
      <c r="K32" s="20">
        <f>Таблица1[[#This Row],[9]]-Таблица1[[#This Row],[7]]</f>
        <v>1156512</v>
      </c>
    </row>
    <row r="33" spans="1:11" x14ac:dyDescent="0.25">
      <c r="A33" s="7"/>
      <c r="B33" s="26"/>
      <c r="C33" s="1"/>
      <c r="D33" s="15"/>
      <c r="E33" s="19" t="s">
        <v>39</v>
      </c>
      <c r="F33" s="17">
        <v>12</v>
      </c>
      <c r="G33" s="18">
        <v>2304696</v>
      </c>
      <c r="H33" s="17">
        <v>14</v>
      </c>
      <c r="I33" s="18">
        <v>2688812</v>
      </c>
      <c r="J33" s="5">
        <f>Таблица1[[#This Row],[8]]-Таблица1[[#This Row],[6]]</f>
        <v>2</v>
      </c>
      <c r="K33" s="20">
        <f>Таблица1[[#This Row],[9]]-Таблица1[[#This Row],[7]]</f>
        <v>384116</v>
      </c>
    </row>
    <row r="34" spans="1:11" x14ac:dyDescent="0.25">
      <c r="A34" s="7"/>
      <c r="B34" s="25"/>
      <c r="C34" s="14"/>
      <c r="D34" s="15"/>
      <c r="E34" s="19" t="s">
        <v>40</v>
      </c>
      <c r="F34" s="17">
        <v>9</v>
      </c>
      <c r="G34" s="18">
        <v>1969488</v>
      </c>
      <c r="H34" s="17">
        <v>16</v>
      </c>
      <c r="I34" s="18">
        <v>3501312</v>
      </c>
      <c r="J34" s="5">
        <f>Таблица1[[#This Row],[8]]-Таблица1[[#This Row],[6]]</f>
        <v>7</v>
      </c>
      <c r="K34" s="20">
        <f>Таблица1[[#This Row],[9]]-Таблица1[[#This Row],[7]]</f>
        <v>1531824</v>
      </c>
    </row>
    <row r="35" spans="1:11" x14ac:dyDescent="0.25">
      <c r="A35" s="7"/>
      <c r="B35" s="26"/>
      <c r="C35" s="1"/>
      <c r="D35" s="23"/>
      <c r="E35" s="19" t="s">
        <v>41</v>
      </c>
      <c r="F35" s="17">
        <v>29</v>
      </c>
      <c r="G35" s="18">
        <v>3566246</v>
      </c>
      <c r="H35" s="17">
        <v>41</v>
      </c>
      <c r="I35" s="18">
        <v>5041934</v>
      </c>
      <c r="J35" s="5">
        <f>Таблица1[[#This Row],[8]]-Таблица1[[#This Row],[6]]</f>
        <v>12</v>
      </c>
      <c r="K35" s="20">
        <f>Таблица1[[#This Row],[9]]-Таблица1[[#This Row],[7]]</f>
        <v>1475688</v>
      </c>
    </row>
    <row r="36" spans="1:11" x14ac:dyDescent="0.25">
      <c r="A36" s="7"/>
      <c r="B36" s="26"/>
      <c r="C36" s="1"/>
      <c r="D36" s="15"/>
      <c r="E36" s="19" t="s">
        <v>42</v>
      </c>
      <c r="F36" s="17">
        <v>13</v>
      </c>
      <c r="G36" s="18">
        <v>1948544</v>
      </c>
      <c r="H36" s="17">
        <v>19</v>
      </c>
      <c r="I36" s="18">
        <v>2847872</v>
      </c>
      <c r="J36" s="5">
        <f>Таблица1[[#This Row],[8]]-Таблица1[[#This Row],[6]]</f>
        <v>6</v>
      </c>
      <c r="K36" s="20">
        <f>Таблица1[[#This Row],[9]]-Таблица1[[#This Row],[7]]</f>
        <v>899328</v>
      </c>
    </row>
    <row r="37" spans="1:11" x14ac:dyDescent="0.25">
      <c r="A37" s="7"/>
      <c r="B37" s="26"/>
      <c r="C37" s="1"/>
      <c r="D37" s="15"/>
      <c r="E37" s="19" t="s">
        <v>43</v>
      </c>
      <c r="F37" s="17">
        <v>9</v>
      </c>
      <c r="G37" s="18">
        <v>1696806</v>
      </c>
      <c r="H37" s="17">
        <v>13</v>
      </c>
      <c r="I37" s="18">
        <v>2450942</v>
      </c>
      <c r="J37" s="5">
        <f>Таблица1[[#This Row],[8]]-Таблица1[[#This Row],[6]]</f>
        <v>4</v>
      </c>
      <c r="K37" s="20">
        <f>Таблица1[[#This Row],[9]]-Таблица1[[#This Row],[7]]</f>
        <v>754136</v>
      </c>
    </row>
    <row r="38" spans="1:11" x14ac:dyDescent="0.25">
      <c r="A38" s="7"/>
      <c r="B38" s="26"/>
      <c r="C38" s="1"/>
      <c r="D38" s="19"/>
      <c r="E38" s="19" t="s">
        <v>45</v>
      </c>
      <c r="F38" s="17">
        <v>0</v>
      </c>
      <c r="G38" s="18">
        <v>0</v>
      </c>
      <c r="H38" s="17">
        <v>2</v>
      </c>
      <c r="I38" s="18">
        <v>293650</v>
      </c>
      <c r="J38" s="5">
        <f>Таблица1[[#This Row],[8]]-Таблица1[[#This Row],[6]]</f>
        <v>2</v>
      </c>
      <c r="K38" s="20">
        <f>Таблица1[[#This Row],[9]]-Таблица1[[#This Row],[7]]</f>
        <v>293650</v>
      </c>
    </row>
    <row r="39" spans="1:11" x14ac:dyDescent="0.25">
      <c r="A39" s="7"/>
      <c r="B39" s="26"/>
      <c r="C39" s="1"/>
      <c r="D39" s="15"/>
      <c r="E39" s="19" t="s">
        <v>44</v>
      </c>
      <c r="F39" s="17">
        <v>7</v>
      </c>
      <c r="G39" s="18">
        <v>1512084</v>
      </c>
      <c r="H39" s="17">
        <v>9</v>
      </c>
      <c r="I39" s="18">
        <v>1944108</v>
      </c>
      <c r="J39" s="5">
        <f>Таблица1[[#This Row],[8]]-Таблица1[[#This Row],[6]]</f>
        <v>2</v>
      </c>
      <c r="K39" s="20">
        <f>Таблица1[[#This Row],[9]]-Таблица1[[#This Row],[7]]</f>
        <v>432024</v>
      </c>
    </row>
    <row r="40" spans="1:11" x14ac:dyDescent="0.25">
      <c r="A40" s="7">
        <v>150104</v>
      </c>
      <c r="B40" s="26" t="s">
        <v>55</v>
      </c>
      <c r="C40" s="1" t="s">
        <v>56</v>
      </c>
      <c r="D40" s="24" t="s">
        <v>57</v>
      </c>
      <c r="E40" s="16" t="s">
        <v>59</v>
      </c>
      <c r="F40" s="17">
        <v>3861</v>
      </c>
      <c r="G40" s="18">
        <v>16784655.029999997</v>
      </c>
      <c r="H40" s="17">
        <v>4173</v>
      </c>
      <c r="I40" s="18">
        <v>18140990.789999999</v>
      </c>
      <c r="J40" s="5">
        <f>Таблица1[[#This Row],[8]]-Таблица1[[#This Row],[6]]</f>
        <v>312</v>
      </c>
      <c r="K40" s="20">
        <f>Таблица1[[#This Row],[9]]-Таблица1[[#This Row],[7]]</f>
        <v>1356335.7600000016</v>
      </c>
    </row>
    <row r="41" spans="1:11" x14ac:dyDescent="0.25">
      <c r="A41" s="7"/>
      <c r="B41" s="26"/>
      <c r="C41" s="1" t="s">
        <v>53</v>
      </c>
      <c r="D41" s="24" t="s">
        <v>57</v>
      </c>
      <c r="E41" s="16" t="s">
        <v>61</v>
      </c>
      <c r="F41" s="17">
        <v>105</v>
      </c>
      <c r="G41" s="18">
        <v>2956576.8968750006</v>
      </c>
      <c r="H41" s="17">
        <v>111</v>
      </c>
      <c r="I41" s="18">
        <v>3125524.1481250003</v>
      </c>
      <c r="J41" s="5">
        <f>Таблица1[[#This Row],[8]]-Таблица1[[#This Row],[6]]</f>
        <v>6</v>
      </c>
      <c r="K41" s="20">
        <f>Таблица1[[#This Row],[9]]-Таблица1[[#This Row],[7]]</f>
        <v>168947.25124999974</v>
      </c>
    </row>
    <row r="42" spans="1:11" x14ac:dyDescent="0.25">
      <c r="A42" s="7"/>
      <c r="B42" s="26"/>
      <c r="C42" s="1" t="s">
        <v>53</v>
      </c>
      <c r="D42" s="24" t="s">
        <v>57</v>
      </c>
      <c r="E42" s="19" t="s">
        <v>59</v>
      </c>
      <c r="F42" s="17">
        <v>1053</v>
      </c>
      <c r="G42" s="18">
        <v>4577633.1900000004</v>
      </c>
      <c r="H42" s="17">
        <v>1131</v>
      </c>
      <c r="I42" s="18">
        <v>4916717.13</v>
      </c>
      <c r="J42" s="5">
        <f>Таблица1[[#This Row],[8]]-Таблица1[[#This Row],[6]]</f>
        <v>78</v>
      </c>
      <c r="K42" s="20">
        <f>Таблица1[[#This Row],[9]]-Таблица1[[#This Row],[7]]</f>
        <v>339083.93999999948</v>
      </c>
    </row>
    <row r="43" spans="1:11" x14ac:dyDescent="0.25">
      <c r="A43" s="7">
        <v>150138</v>
      </c>
      <c r="B43" s="26" t="s">
        <v>58</v>
      </c>
      <c r="C43" s="1" t="s">
        <v>56</v>
      </c>
      <c r="D43" s="24" t="s">
        <v>57</v>
      </c>
      <c r="E43" s="16" t="s">
        <v>59</v>
      </c>
      <c r="F43" s="17">
        <v>8892</v>
      </c>
      <c r="G43" s="18">
        <v>38655569.159999996</v>
      </c>
      <c r="H43" s="17">
        <v>8658</v>
      </c>
      <c r="I43" s="18">
        <v>37638317.340000004</v>
      </c>
      <c r="J43" s="5">
        <f>Таблица1[[#This Row],[8]]-Таблица1[[#This Row],[6]]</f>
        <v>-234</v>
      </c>
      <c r="K43" s="20">
        <f>Таблица1[[#This Row],[9]]-Таблица1[[#This Row],[7]]</f>
        <v>-1017251.8199999928</v>
      </c>
    </row>
    <row r="44" spans="1:11" x14ac:dyDescent="0.25">
      <c r="A44" s="8">
        <v>150152</v>
      </c>
      <c r="B44" s="27" t="s">
        <v>60</v>
      </c>
      <c r="C44" s="1" t="s">
        <v>56</v>
      </c>
      <c r="D44" s="24" t="s">
        <v>57</v>
      </c>
      <c r="E44" s="16" t="s">
        <v>59</v>
      </c>
      <c r="F44" s="17">
        <v>7956</v>
      </c>
      <c r="G44" s="18">
        <v>34586561.880000003</v>
      </c>
      <c r="H44" s="17">
        <v>7878</v>
      </c>
      <c r="I44" s="18">
        <v>34247477.939999998</v>
      </c>
      <c r="J44" s="5">
        <f>Таблица1[[#This Row],[8]]-Таблица1[[#This Row],[6]]</f>
        <v>-78</v>
      </c>
      <c r="K44" s="20">
        <f>Таблица1[[#This Row],[9]]-Таблица1[[#This Row],[7]]</f>
        <v>-339083.94000000507</v>
      </c>
    </row>
    <row r="45" spans="1:11" ht="30" x14ac:dyDescent="0.25">
      <c r="A45" s="7">
        <v>150151</v>
      </c>
      <c r="B45" s="26" t="s">
        <v>52</v>
      </c>
      <c r="C45" s="1" t="s">
        <v>53</v>
      </c>
      <c r="D45" s="23" t="s">
        <v>54</v>
      </c>
      <c r="E45" s="16" t="s">
        <v>61</v>
      </c>
      <c r="F45" s="17"/>
      <c r="G45" s="18"/>
      <c r="H45" s="17">
        <v>12</v>
      </c>
      <c r="I45" s="18">
        <v>6908986.3200000003</v>
      </c>
      <c r="J45" s="5">
        <f>Таблица1[[#This Row],[8]]-Таблица1[[#This Row],[6]]</f>
        <v>12</v>
      </c>
      <c r="K45" s="20">
        <f>Таблица1[[#This Row],[9]]-Таблица1[[#This Row],[7]]</f>
        <v>6908986.3200000003</v>
      </c>
    </row>
    <row r="46" spans="1:11" ht="60" x14ac:dyDescent="0.25">
      <c r="A46" s="7">
        <v>150036</v>
      </c>
      <c r="B46" s="26" t="s">
        <v>63</v>
      </c>
      <c r="C46" s="9" t="s">
        <v>66</v>
      </c>
      <c r="D46" s="15" t="s">
        <v>62</v>
      </c>
      <c r="E46" s="15"/>
      <c r="F46" s="17">
        <v>3076</v>
      </c>
      <c r="G46" s="18">
        <v>1356239.16</v>
      </c>
      <c r="H46" s="17">
        <v>1743</v>
      </c>
      <c r="I46" s="18">
        <v>768506.13</v>
      </c>
      <c r="J46" s="5">
        <f>Таблица1[[#This Row],[8]]-Таблица1[[#This Row],[6]]</f>
        <v>-1333</v>
      </c>
      <c r="K46" s="20">
        <f>Таблица1[[#This Row],[9]]-Таблица1[[#This Row],[7]]</f>
        <v>-587733.02999999991</v>
      </c>
    </row>
    <row r="47" spans="1:11" ht="45" x14ac:dyDescent="0.25">
      <c r="A47" s="7"/>
      <c r="B47" s="26"/>
      <c r="C47" s="9" t="s">
        <v>67</v>
      </c>
      <c r="D47" s="15" t="s">
        <v>62</v>
      </c>
      <c r="E47" s="15"/>
      <c r="F47" s="17">
        <v>2000</v>
      </c>
      <c r="G47" s="18">
        <v>2685160</v>
      </c>
      <c r="H47" s="17">
        <v>1358</v>
      </c>
      <c r="I47" s="18">
        <v>1823223.64</v>
      </c>
      <c r="J47" s="5">
        <f>Таблица1[[#This Row],[8]]-Таблица1[[#This Row],[6]]</f>
        <v>-642</v>
      </c>
      <c r="K47" s="20">
        <f>Таблица1[[#This Row],[9]]-Таблица1[[#This Row],[7]]</f>
        <v>-861936.3600000001</v>
      </c>
    </row>
    <row r="48" spans="1:11" ht="45" x14ac:dyDescent="0.25">
      <c r="A48" s="3">
        <v>150032</v>
      </c>
      <c r="B48" s="26" t="s">
        <v>69</v>
      </c>
      <c r="C48" s="9" t="s">
        <v>68</v>
      </c>
      <c r="D48" s="15" t="s">
        <v>62</v>
      </c>
      <c r="E48" s="15"/>
      <c r="F48" s="17">
        <v>24086</v>
      </c>
      <c r="G48" s="18">
        <v>13724202.800000001</v>
      </c>
      <c r="H48" s="17">
        <v>26486</v>
      </c>
      <c r="I48" s="18">
        <v>15091722.800000001</v>
      </c>
      <c r="J48" s="5">
        <f>Таблица1[[#This Row],[8]]-Таблица1[[#This Row],[6]]</f>
        <v>2400</v>
      </c>
      <c r="K48" s="20">
        <f>Таблица1[[#This Row],[9]]-Таблица1[[#This Row],[7]]</f>
        <v>1367520</v>
      </c>
    </row>
    <row r="49" spans="1:11" ht="45" x14ac:dyDescent="0.25">
      <c r="A49" s="7"/>
      <c r="B49" s="26"/>
      <c r="C49" s="9" t="s">
        <v>70</v>
      </c>
      <c r="D49" s="15" t="s">
        <v>62</v>
      </c>
      <c r="E49" s="15"/>
      <c r="F49" s="17">
        <v>1679</v>
      </c>
      <c r="G49" s="18">
        <v>1722049.56</v>
      </c>
      <c r="H49" s="17">
        <v>1759</v>
      </c>
      <c r="I49" s="18">
        <v>1804100.76</v>
      </c>
      <c r="J49" s="5">
        <f>Таблица1[[#This Row],[8]]-Таблица1[[#This Row],[6]]</f>
        <v>80</v>
      </c>
      <c r="K49" s="20">
        <f>Таблица1[[#This Row],[9]]-Таблица1[[#This Row],[7]]</f>
        <v>82051.199999999953</v>
      </c>
    </row>
    <row r="50" spans="1:11" x14ac:dyDescent="0.25">
      <c r="A50" s="7">
        <v>150172</v>
      </c>
      <c r="B50" s="26" t="s">
        <v>64</v>
      </c>
      <c r="C50" s="1" t="s">
        <v>56</v>
      </c>
      <c r="D50" s="23" t="s">
        <v>65</v>
      </c>
      <c r="E50" s="23"/>
      <c r="F50" s="17">
        <v>881</v>
      </c>
      <c r="G50" s="18">
        <v>30394500</v>
      </c>
      <c r="H50" s="17">
        <v>981</v>
      </c>
      <c r="I50" s="18">
        <v>33844500</v>
      </c>
      <c r="J50" s="5">
        <f>Таблица1[[#This Row],[8]]-Таблица1[[#This Row],[6]]</f>
        <v>100</v>
      </c>
      <c r="K50" s="20">
        <f>Таблица1[[#This Row],[9]]-Таблица1[[#This Row],[7]]</f>
        <v>3450000</v>
      </c>
    </row>
  </sheetData>
  <mergeCells count="9">
    <mergeCell ref="J1:K1"/>
    <mergeCell ref="F6:G6"/>
    <mergeCell ref="H6:I6"/>
    <mergeCell ref="J6:K6"/>
    <mergeCell ref="A6:A7"/>
    <mergeCell ref="B6:B7"/>
    <mergeCell ref="C6:C7"/>
    <mergeCell ref="D6:D7"/>
    <mergeCell ref="E6:E7"/>
  </mergeCells>
  <phoneticPr fontId="4" type="noConversion"/>
  <pageMargins left="0.23622047244094491" right="0.23622047244094491" top="0.74803149606299213" bottom="0.74803149606299213" header="0.31496062992125984" footer="0.31496062992125984"/>
  <pageSetup paperSize="9" scale="73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Олейникова И. З.</dc:creator>
  <cp:lastModifiedBy>Олейникова И. З.</cp:lastModifiedBy>
  <cp:lastPrinted>2021-08-11T06:57:47Z</cp:lastPrinted>
  <dcterms:created xsi:type="dcterms:W3CDTF">2021-03-15T11:54:38Z</dcterms:created>
  <dcterms:modified xsi:type="dcterms:W3CDTF">2021-08-11T06:57:49Z</dcterms:modified>
</cp:coreProperties>
</file>