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06-23 Протокол№05\"/>
    </mc:Choice>
  </mc:AlternateContent>
  <bookViews>
    <workbookView xWindow="-120" yWindow="-120" windowWidth="29040" windowHeight="15840" activeTab="1"/>
  </bookViews>
  <sheets>
    <sheet name="Приложение 1" sheetId="4" r:id="rId1"/>
    <sheet name="Приложение 2" sheetId="5" r:id="rId2"/>
  </sheets>
  <externalReferences>
    <externalReference r:id="rId3"/>
    <externalReference r:id="rId4"/>
    <externalReference r:id="rId5"/>
    <externalReference r:id="rId6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5" l="1"/>
  <c r="J26" i="5"/>
  <c r="I22" i="5"/>
  <c r="J22" i="5"/>
  <c r="I13" i="5"/>
  <c r="J13" i="5"/>
  <c r="J30" i="4" l="1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K46" i="4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5" i="5"/>
  <c r="I25" i="5"/>
  <c r="J24" i="5"/>
  <c r="I24" i="5"/>
  <c r="J23" i="5"/>
  <c r="I23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J12" i="5"/>
  <c r="I12" i="5"/>
  <c r="J11" i="5"/>
  <c r="I11" i="5"/>
  <c r="J10" i="5"/>
  <c r="I10" i="5"/>
  <c r="J9" i="5"/>
  <c r="I9" i="5"/>
  <c r="J18" i="4"/>
  <c r="K18" i="4"/>
  <c r="J19" i="4"/>
  <c r="K19" i="4"/>
  <c r="J17" i="4" l="1"/>
  <c r="K17" i="4"/>
  <c r="J16" i="4"/>
  <c r="K16" i="4"/>
  <c r="J21" i="4"/>
  <c r="K21" i="4"/>
  <c r="J22" i="4"/>
  <c r="K22" i="4"/>
  <c r="J23" i="4"/>
  <c r="K23" i="4"/>
  <c r="J24" i="4"/>
  <c r="K24" i="4"/>
  <c r="J20" i="4"/>
  <c r="J25" i="4"/>
  <c r="J26" i="4"/>
  <c r="J27" i="4"/>
  <c r="J28" i="4"/>
  <c r="J29" i="4"/>
  <c r="J46" i="4"/>
  <c r="K20" i="4"/>
  <c r="K25" i="4"/>
  <c r="K26" i="4"/>
  <c r="K27" i="4"/>
  <c r="K28" i="4"/>
  <c r="K29" i="4"/>
  <c r="J15" i="4" l="1"/>
  <c r="K15" i="4"/>
  <c r="J10" i="4" l="1"/>
  <c r="J11" i="4"/>
  <c r="J12" i="4"/>
  <c r="J13" i="4"/>
  <c r="J14" i="4"/>
  <c r="K10" i="4"/>
  <c r="K11" i="4"/>
  <c r="K12" i="4"/>
  <c r="K13" i="4"/>
  <c r="K14" i="4"/>
  <c r="K9" i="4" l="1"/>
  <c r="J9" i="4"/>
</calcChain>
</file>

<file path=xl/sharedStrings.xml><?xml version="1.0" encoding="utf-8"?>
<sst xmlns="http://schemas.openxmlformats.org/spreadsheetml/2006/main" count="240" uniqueCount="68">
  <si>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</si>
  <si>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</si>
  <si>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</si>
  <si>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</si>
  <si>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</si>
  <si>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</si>
  <si>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</si>
  <si>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</si>
  <si>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</si>
  <si>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</si>
  <si>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</si>
  <si>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</si>
  <si>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</si>
  <si>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</si>
  <si>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</si>
  <si>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</si>
  <si>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</si>
  <si>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</si>
  <si>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</si>
  <si>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АПП</t>
  </si>
  <si>
    <t>11</t>
  </si>
  <si>
    <t>Измененные объемы на 2023 год по Протоколу № 4 от 31.05.2023 г.</t>
  </si>
  <si>
    <t>Вид оказания МП</t>
  </si>
  <si>
    <t>ГБУЗ "РКВД" МЗ РСО-А</t>
  </si>
  <si>
    <t>016-Дерматовенерология</t>
  </si>
  <si>
    <t>Разовые посещения по заболеванию (дети)</t>
  </si>
  <si>
    <t>Посещения с иными целями (дети)</t>
  </si>
  <si>
    <t>136-Акушерство и гинекология</t>
  </si>
  <si>
    <t>Неотложная помощь в медорганизации (дети)</t>
  </si>
  <si>
    <t>ГБУЗ "Ардонская ЦРБ" МЗ РСО-А</t>
  </si>
  <si>
    <t>097-Терапия</t>
  </si>
  <si>
    <t>112-Хирургия</t>
  </si>
  <si>
    <t>Неотложная помощь в медорганизации (взрослые)</t>
  </si>
  <si>
    <t>ЧУЗ "КБ "РЖД-МЕДИЦИНА" г. Владикавказ</t>
  </si>
  <si>
    <t>Неотложная помощь ВНЕ медорганизации (взрослые)</t>
  </si>
  <si>
    <t>ГБУЗ "Поликлиника №1" МЗ РСО-А</t>
  </si>
  <si>
    <t>ФГБУ "СК ММЦ" МЗ РФ (г.Беслан)</t>
  </si>
  <si>
    <t>029-Кардиология</t>
  </si>
  <si>
    <t>ООО "Прима"</t>
  </si>
  <si>
    <t>Обращения по заболеванию (дети)</t>
  </si>
  <si>
    <t>Обращения по заболеванию (взрослые)</t>
  </si>
  <si>
    <t>Разовые посещения по заболеванию (взрослые)</t>
  </si>
  <si>
    <t>085-Стоматология</t>
  </si>
  <si>
    <t>068-Педиатрия</t>
  </si>
  <si>
    <t>ФГБОУ ВО СОГМА  МЗ РФ</t>
  </si>
  <si>
    <t>ООО "Клиника Эксперт Владикавказ"</t>
  </si>
  <si>
    <t>МРТ - без контрастирования</t>
  </si>
  <si>
    <t>МРТ- с внутривенным контрастированием</t>
  </si>
  <si>
    <t>ГБУЗ "РКБ" МЗ РСО-А</t>
  </si>
  <si>
    <t>ГБУЗ "РДКБ" МЗ РСО-А</t>
  </si>
  <si>
    <t>ГБУЗ "Алагирская ЦРБ" МЗ РСО-А</t>
  </si>
  <si>
    <t>ГБУЗ "Пригородная ЦРБ" МЗ РСО-А</t>
  </si>
  <si>
    <t>ГБУЗ "Поликлиника №4" МЗ РСО-А</t>
  </si>
  <si>
    <t>ГБУЗ "Моздокская ЦРБ" МЗ РСО-А</t>
  </si>
  <si>
    <t>Исследование на COVID-19 методом ПЦР</t>
  </si>
  <si>
    <t>122-Эндокринология</t>
  </si>
  <si>
    <t>ГБУЗ "Правобережная ЦРКБ" МЗ РСО-А</t>
  </si>
  <si>
    <t>ГБУЗ "Дигорская ЦРБ" МЗ РСО-А</t>
  </si>
  <si>
    <t>ГБУЗ "Кировская ЦРБ" МЗ РСО-А</t>
  </si>
  <si>
    <t>Посещения с иными целями (взрослые)</t>
  </si>
  <si>
    <t>Обращения по заболеванию</t>
  </si>
  <si>
    <t xml:space="preserve"> Приложение № 1</t>
  </si>
  <si>
    <t xml:space="preserve"> Приложение № 2</t>
  </si>
  <si>
    <t xml:space="preserve"> ТП ОМС № 5 от 23.06.2023</t>
  </si>
  <si>
    <t>Измененные объемы на 2023 год по Протоколу № 5 от 23.06.2023</t>
  </si>
  <si>
    <t xml:space="preserve"> ТП ОМС № 5 от от 23.06.2023</t>
  </si>
  <si>
    <t>КТ- без контрастирования</t>
  </si>
  <si>
    <t>ГБУЗ "Поликлиника №7" МЗ РСО-А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</si>
</sst>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5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50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K47" totalsRowCount="1" headerRowDxfId="49" dataDxfId="47" totalsRowDxfId="46" headerRowBorderDxfId="48">
  <autoFilter ref="A8:K46"/>
  <tableColumns count="11">
    <tableColumn id="1" name="1" dataDxfId="45" totalsRowDxfId="44" dataCellStyle="Финансовый"/>
    <tableColumn id="2" name="2" dataDxfId="43" totalsRowDxfId="42"/>
    <tableColumn id="4" name="3" dataDxfId="41" totalsRowDxfId="40"/>
    <tableColumn id="3" name="4" dataDxfId="39" totalsRowDxfId="38"/>
    <tableColumn id="15" name="5" dataDxfId="37" totalsRowDxfId="36"/>
    <tableColumn id="5" name="6" dataDxfId="35" totalsRowDxfId="34" dataCellStyle="Финансовый"/>
    <tableColumn id="6" name="7" dataDxfId="33" totalsRowDxfId="32" dataCellStyle="Финансовый"/>
    <tableColumn id="7" name="8" dataDxfId="31" totalsRowDxfId="30" dataCellStyle="Финансовый"/>
    <tableColumn id="8" name="9" dataDxfId="29" totalsRowDxfId="28" dataCellStyle="Финансовый"/>
    <tableColumn id="9" name="10" dataDxfId="27" totalsRowDxfId="26" dataCellStyle="Финансовый">
      <calculatedColumnFormula>Таблица132342[[#This Row],[8]]-Таблица132342[[#This Row],[6]]</calculatedColumnFormula>
    </tableColumn>
    <tableColumn id="10" name="11" dataDxfId="25" totalsRowDxfId="24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23423" displayName="Таблица1323423" ref="A8:J34" totalsRowCount="1" headerRowDxfId="23" dataDxfId="21" totalsRowDxfId="20" headerRowBorderDxfId="22">
  <autoFilter ref="A8:J33"/>
  <tableColumns count="10">
    <tableColumn id="1" name="1" dataDxfId="19" totalsRowDxfId="18" dataCellStyle="Финансовый"/>
    <tableColumn id="2" name="2" dataDxfId="17" totalsRowDxfId="16"/>
    <tableColumn id="4" name="3" dataDxfId="15" totalsRowDxfId="14"/>
    <tableColumn id="3" name="4" dataDxfId="13" totalsRowDxfId="12"/>
    <tableColumn id="5" name="6" dataDxfId="11" totalsRowDxfId="10" dataCellStyle="Финансовый"/>
    <tableColumn id="6" name="7" dataDxfId="9" totalsRowDxfId="8" dataCellStyle="Финансовый"/>
    <tableColumn id="7" name="8" dataDxfId="7" totalsRowDxfId="6" dataCellStyle="Финансовый"/>
    <tableColumn id="8" name="9" dataDxfId="5" totalsRowDxfId="4" dataCellStyle="Финансовый"/>
    <tableColumn id="9" name="10" dataDxfId="3" totalsRowDxfId="2" dataCellStyle="Финансовый">
      <calculatedColumnFormula>Таблица1323423[[#This Row],[8]]-Таблица1323423[[#This Row],[6]]</calculatedColumnFormula>
    </tableColumn>
    <tableColumn id="10" name="11" dataDxfId="1" totalsRowDxfId="0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workbookViewId="0">
      <selection activeCell="H7" sqref="H7"/>
    </sheetView>
  </sheetViews>
  <sheetFormatPr defaultRowHeight="15" x14ac:dyDescent="0.25"/>
  <cols>
    <col min="1" max="1" width="11.85546875" customWidth="1"/>
    <col min="2" max="2" width="40.140625" style="6" customWidth="1"/>
    <col min="3" max="3" width="12.85546875" style="6" bestFit="1" customWidth="1"/>
    <col min="4" max="4" width="51.7109375" bestFit="1" customWidth="1"/>
    <col min="5" max="5" width="29.85546875" bestFit="1" customWidth="1"/>
    <col min="6" max="6" width="11.42578125" customWidth="1"/>
    <col min="7" max="7" width="14.28515625" customWidth="1"/>
    <col min="8" max="8" width="9.28515625" customWidth="1"/>
    <col min="9" max="9" width="16.5703125" customWidth="1"/>
    <col min="10" max="10" width="9.42578125" customWidth="1"/>
    <col min="11" max="11" width="16" customWidth="1"/>
    <col min="12" max="12" width="14.5703125" style="5" bestFit="1" customWidth="1"/>
  </cols>
  <sheetData>
    <row r="1" spans="1:11" x14ac:dyDescent="0.25">
      <c r="K1" s="7" t="s">
        <v>61</v>
      </c>
    </row>
    <row r="2" spans="1:11" x14ac:dyDescent="0.25">
      <c r="K2" s="7" t="s">
        <v>0</v>
      </c>
    </row>
    <row r="3" spans="1:11" x14ac:dyDescent="0.25">
      <c r="K3" s="7" t="s">
        <v>1</v>
      </c>
    </row>
    <row r="4" spans="1:11" x14ac:dyDescent="0.25">
      <c r="K4" s="7" t="s">
        <v>63</v>
      </c>
    </row>
    <row r="6" spans="1:11" ht="60" customHeight="1" x14ac:dyDescent="0.25">
      <c r="A6" s="24" t="s">
        <v>2</v>
      </c>
      <c r="B6" s="24" t="s">
        <v>3</v>
      </c>
      <c r="C6" s="25" t="s">
        <v>18</v>
      </c>
      <c r="D6" s="24" t="s">
        <v>22</v>
      </c>
      <c r="E6" s="25" t="s">
        <v>17</v>
      </c>
      <c r="F6" s="24" t="s">
        <v>21</v>
      </c>
      <c r="G6" s="24"/>
      <c r="H6" s="24" t="s">
        <v>64</v>
      </c>
      <c r="I6" s="24"/>
      <c r="J6" s="24" t="s">
        <v>4</v>
      </c>
      <c r="K6" s="24"/>
    </row>
    <row r="7" spans="1:11" ht="30" customHeight="1" x14ac:dyDescent="0.25">
      <c r="A7" s="24"/>
      <c r="B7" s="24"/>
      <c r="C7" s="26"/>
      <c r="D7" s="24"/>
      <c r="E7" s="26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1" x14ac:dyDescent="0.25">
      <c r="A8" s="9" t="s">
        <v>7</v>
      </c>
      <c r="B8" s="10" t="s">
        <v>8</v>
      </c>
      <c r="C8" s="9" t="s">
        <v>9</v>
      </c>
      <c r="D8" s="10" t="s">
        <v>10</v>
      </c>
      <c r="E8" s="9" t="s">
        <v>11</v>
      </c>
      <c r="F8" s="10" t="s">
        <v>12</v>
      </c>
      <c r="G8" s="9" t="s">
        <v>15</v>
      </c>
      <c r="H8" s="10" t="s">
        <v>13</v>
      </c>
      <c r="I8" s="9" t="s">
        <v>14</v>
      </c>
      <c r="J8" s="10" t="s">
        <v>16</v>
      </c>
      <c r="K8" s="9" t="s">
        <v>20</v>
      </c>
    </row>
    <row r="9" spans="1:11" x14ac:dyDescent="0.25">
      <c r="A9" s="11">
        <v>150030</v>
      </c>
      <c r="B9" s="12" t="s">
        <v>23</v>
      </c>
      <c r="C9" s="13" t="s">
        <v>19</v>
      </c>
      <c r="D9" s="14" t="s">
        <v>25</v>
      </c>
      <c r="E9" s="15" t="s">
        <v>24</v>
      </c>
      <c r="F9" s="2">
        <v>5460</v>
      </c>
      <c r="G9" s="4">
        <v>1996176</v>
      </c>
      <c r="H9" s="2">
        <v>12269</v>
      </c>
      <c r="I9" s="4">
        <v>4312315.49</v>
      </c>
      <c r="J9" s="16">
        <f>Таблица132342[[#This Row],[8]]-Таблица132342[[#This Row],[6]]</f>
        <v>6809</v>
      </c>
      <c r="K9" s="17">
        <f>Таблица132342[[#This Row],[9]]-Таблица132342[[#This Row],[7]]</f>
        <v>2316139.4900000002</v>
      </c>
    </row>
    <row r="10" spans="1:11" x14ac:dyDescent="0.25">
      <c r="A10" s="11"/>
      <c r="B10" s="12"/>
      <c r="C10" s="13" t="s">
        <v>19</v>
      </c>
      <c r="D10" s="14" t="s">
        <v>26</v>
      </c>
      <c r="E10" s="15" t="s">
        <v>24</v>
      </c>
      <c r="F10" s="2">
        <v>7384</v>
      </c>
      <c r="G10" s="4">
        <v>562439.28</v>
      </c>
      <c r="H10" s="2"/>
      <c r="I10" s="4"/>
      <c r="J10" s="2">
        <f>Таблица132342[[#This Row],[8]]-Таблица132342[[#This Row],[6]]</f>
        <v>-7384</v>
      </c>
      <c r="K10" s="4">
        <f>Таблица132342[[#This Row],[9]]-Таблица132342[[#This Row],[7]]</f>
        <v>-562439.28</v>
      </c>
    </row>
    <row r="11" spans="1:11" x14ac:dyDescent="0.25">
      <c r="A11" s="1">
        <v>150009</v>
      </c>
      <c r="B11" s="12" t="s">
        <v>29</v>
      </c>
      <c r="C11" s="13" t="s">
        <v>19</v>
      </c>
      <c r="D11" s="14" t="s">
        <v>28</v>
      </c>
      <c r="E11" s="15" t="s">
        <v>27</v>
      </c>
      <c r="F11" s="2">
        <v>11</v>
      </c>
      <c r="G11" s="4">
        <v>8253.08</v>
      </c>
      <c r="H11" s="2">
        <v>2661</v>
      </c>
      <c r="I11" s="4">
        <v>1987824.48</v>
      </c>
      <c r="J11" s="2">
        <f>Таблица132342[[#This Row],[8]]-Таблица132342[[#This Row],[6]]</f>
        <v>2650</v>
      </c>
      <c r="K11" s="4">
        <f>Таблица132342[[#This Row],[9]]-Таблица132342[[#This Row],[7]]</f>
        <v>1979571.4</v>
      </c>
    </row>
    <row r="12" spans="1:11" ht="30" x14ac:dyDescent="0.25">
      <c r="A12" s="1">
        <v>150013</v>
      </c>
      <c r="B12" s="12" t="s">
        <v>33</v>
      </c>
      <c r="C12" s="13" t="s">
        <v>19</v>
      </c>
      <c r="D12" s="14" t="s">
        <v>32</v>
      </c>
      <c r="E12" s="15" t="s">
        <v>27</v>
      </c>
      <c r="F12" s="2">
        <v>300</v>
      </c>
      <c r="G12" s="4">
        <v>282060</v>
      </c>
      <c r="H12" s="2">
        <v>117</v>
      </c>
      <c r="I12" s="4">
        <v>110003.4</v>
      </c>
      <c r="J12" s="2">
        <f>Таблица132342[[#This Row],[8]]-Таблица132342[[#This Row],[6]]</f>
        <v>-183</v>
      </c>
      <c r="K12" s="4">
        <f>Таблица132342[[#This Row],[9]]-Таблица132342[[#This Row],[7]]</f>
        <v>-172056.6</v>
      </c>
    </row>
    <row r="13" spans="1:11" x14ac:dyDescent="0.25">
      <c r="A13" s="11"/>
      <c r="B13" s="12"/>
      <c r="C13" s="13" t="s">
        <v>19</v>
      </c>
      <c r="D13" s="14" t="s">
        <v>32</v>
      </c>
      <c r="E13" s="15" t="s">
        <v>30</v>
      </c>
      <c r="F13" s="2">
        <v>350</v>
      </c>
      <c r="G13" s="4">
        <v>234573.5</v>
      </c>
      <c r="H13" s="2">
        <v>167</v>
      </c>
      <c r="I13" s="4">
        <v>111925.07</v>
      </c>
      <c r="J13" s="2">
        <f>Таблица132342[[#This Row],[8]]-Таблица132342[[#This Row],[6]]</f>
        <v>-183</v>
      </c>
      <c r="K13" s="4">
        <f>Таблица132342[[#This Row],[9]]-Таблица132342[[#This Row],[7]]</f>
        <v>-122648.43</v>
      </c>
    </row>
    <row r="14" spans="1:11" x14ac:dyDescent="0.25">
      <c r="A14" s="11"/>
      <c r="B14" s="12"/>
      <c r="C14" s="13" t="s">
        <v>19</v>
      </c>
      <c r="D14" s="14" t="s">
        <v>32</v>
      </c>
      <c r="E14" s="15" t="s">
        <v>31</v>
      </c>
      <c r="F14" s="2">
        <v>450</v>
      </c>
      <c r="G14" s="4">
        <v>321088.5</v>
      </c>
      <c r="H14" s="2">
        <v>266</v>
      </c>
      <c r="I14" s="4">
        <v>189798.98</v>
      </c>
      <c r="J14" s="2">
        <f>Таблица132342[[#This Row],[8]]-Таблица132342[[#This Row],[6]]</f>
        <v>-184</v>
      </c>
      <c r="K14" s="4">
        <f>Таблица132342[[#This Row],[9]]-Таблица132342[[#This Row],[7]]</f>
        <v>-131289.51999999999</v>
      </c>
    </row>
    <row r="15" spans="1:11" x14ac:dyDescent="0.25">
      <c r="A15" s="1">
        <v>150035</v>
      </c>
      <c r="B15" s="12" t="s">
        <v>35</v>
      </c>
      <c r="C15" s="13" t="s">
        <v>19</v>
      </c>
      <c r="D15" s="14" t="s">
        <v>32</v>
      </c>
      <c r="E15" s="15" t="s">
        <v>30</v>
      </c>
      <c r="F15" s="2">
        <v>19115</v>
      </c>
      <c r="G15" s="3">
        <v>12810375.050000001</v>
      </c>
      <c r="H15" s="2">
        <v>18115</v>
      </c>
      <c r="I15" s="4">
        <v>12140165.050000001</v>
      </c>
      <c r="J15" s="2">
        <f>Таблица132342[[#This Row],[8]]-Таблица132342[[#This Row],[6]]</f>
        <v>-1000</v>
      </c>
      <c r="K15" s="4">
        <f>Таблица132342[[#This Row],[9]]-Таблица132342[[#This Row],[7]]</f>
        <v>-670210</v>
      </c>
    </row>
    <row r="16" spans="1:11" x14ac:dyDescent="0.25">
      <c r="A16" s="1"/>
      <c r="B16" s="12"/>
      <c r="C16" s="13" t="s">
        <v>19</v>
      </c>
      <c r="D16" s="14" t="s">
        <v>34</v>
      </c>
      <c r="E16" s="15" t="s">
        <v>30</v>
      </c>
      <c r="F16" s="2">
        <v>17200</v>
      </c>
      <c r="G16" s="3">
        <v>15322276</v>
      </c>
      <c r="H16" s="2">
        <v>16150</v>
      </c>
      <c r="I16" s="4">
        <v>14476811.15</v>
      </c>
      <c r="J16" s="2">
        <f>Таблица132342[[#This Row],[8]]-Таблица132342[[#This Row],[6]]</f>
        <v>-1050</v>
      </c>
      <c r="K16" s="4">
        <f>Таблица132342[[#This Row],[9]]-Таблица132342[[#This Row],[7]]</f>
        <v>-845464.84999999963</v>
      </c>
    </row>
    <row r="17" spans="1:11" x14ac:dyDescent="0.25">
      <c r="A17" s="1">
        <v>150072</v>
      </c>
      <c r="B17" s="12" t="s">
        <v>36</v>
      </c>
      <c r="C17" s="13" t="s">
        <v>19</v>
      </c>
      <c r="D17" s="14" t="s">
        <v>32</v>
      </c>
      <c r="E17" s="15" t="s">
        <v>37</v>
      </c>
      <c r="F17" s="2">
        <v>100</v>
      </c>
      <c r="G17" s="3">
        <v>75804</v>
      </c>
      <c r="H17" s="2">
        <v>50</v>
      </c>
      <c r="I17" s="4">
        <v>37902</v>
      </c>
      <c r="J17" s="2">
        <f>Таблица132342[[#This Row],[8]]-Таблица132342[[#This Row],[6]]</f>
        <v>-50</v>
      </c>
      <c r="K17" s="4">
        <f>Таблица132342[[#This Row],[9]]-Таблица132342[[#This Row],[7]]</f>
        <v>-37902</v>
      </c>
    </row>
    <row r="18" spans="1:11" x14ac:dyDescent="0.25">
      <c r="A18" s="1">
        <v>150089</v>
      </c>
      <c r="B18" s="12" t="s">
        <v>38</v>
      </c>
      <c r="C18" s="13" t="s">
        <v>19</v>
      </c>
      <c r="D18" s="14" t="s">
        <v>25</v>
      </c>
      <c r="E18" s="15" t="s">
        <v>42</v>
      </c>
      <c r="F18" s="2">
        <v>957</v>
      </c>
      <c r="G18" s="3">
        <v>627575.74</v>
      </c>
      <c r="H18" s="2">
        <v>1448</v>
      </c>
      <c r="I18" s="4">
        <v>949358.89</v>
      </c>
      <c r="J18" s="2">
        <f>Таблица132342[[#This Row],[8]]-Таблица132342[[#This Row],[6]]</f>
        <v>491</v>
      </c>
      <c r="K18" s="4">
        <f>Таблица132342[[#This Row],[9]]-Таблица132342[[#This Row],[7]]</f>
        <v>321783.15000000002</v>
      </c>
    </row>
    <row r="19" spans="1:11" x14ac:dyDescent="0.25">
      <c r="A19" s="1"/>
      <c r="B19" s="12"/>
      <c r="C19" s="13" t="s">
        <v>19</v>
      </c>
      <c r="D19" s="14" t="s">
        <v>39</v>
      </c>
      <c r="E19" s="15" t="s">
        <v>42</v>
      </c>
      <c r="F19" s="2">
        <v>858</v>
      </c>
      <c r="G19" s="3">
        <v>1630440.24</v>
      </c>
      <c r="H19" s="2">
        <v>692</v>
      </c>
      <c r="I19" s="4">
        <v>1314993.76</v>
      </c>
      <c r="J19" s="2">
        <f>Таблица132342[[#This Row],[8]]-Таблица132342[[#This Row],[6]]</f>
        <v>-166</v>
      </c>
      <c r="K19" s="4">
        <f>Таблица132342[[#This Row],[9]]-Таблица132342[[#This Row],[7]]</f>
        <v>-315446.48</v>
      </c>
    </row>
    <row r="20" spans="1:11" x14ac:dyDescent="0.25">
      <c r="A20" s="11"/>
      <c r="B20" s="12"/>
      <c r="C20" s="13" t="s">
        <v>19</v>
      </c>
      <c r="D20" s="14" t="s">
        <v>40</v>
      </c>
      <c r="E20" s="15" t="s">
        <v>42</v>
      </c>
      <c r="F20" s="2">
        <v>1056</v>
      </c>
      <c r="G20" s="18">
        <v>1630432.32</v>
      </c>
      <c r="H20" s="2">
        <v>945</v>
      </c>
      <c r="I20" s="4">
        <v>1459051.65</v>
      </c>
      <c r="J20" s="2">
        <f>Таблица132342[[#This Row],[8]]-Таблица132342[[#This Row],[6]]</f>
        <v>-111</v>
      </c>
      <c r="K20" s="4">
        <f>Таблица132342[[#This Row],[9]]-Таблица132342[[#This Row],[7]]</f>
        <v>-171380.67000000016</v>
      </c>
    </row>
    <row r="21" spans="1:11" x14ac:dyDescent="0.25">
      <c r="A21" s="11"/>
      <c r="B21" s="12"/>
      <c r="C21" s="13" t="s">
        <v>19</v>
      </c>
      <c r="D21" s="14" t="s">
        <v>41</v>
      </c>
      <c r="E21" s="15" t="s">
        <v>42</v>
      </c>
      <c r="F21" s="2">
        <v>498</v>
      </c>
      <c r="G21" s="18">
        <v>265135.2</v>
      </c>
      <c r="H21" s="2">
        <v>808</v>
      </c>
      <c r="I21" s="4">
        <v>430179.2</v>
      </c>
      <c r="J21" s="2">
        <f>Таблица132342[[#This Row],[8]]-Таблица132342[[#This Row],[6]]</f>
        <v>310</v>
      </c>
      <c r="K21" s="4">
        <f>Таблица132342[[#This Row],[9]]-Таблица132342[[#This Row],[7]]</f>
        <v>165044</v>
      </c>
    </row>
    <row r="22" spans="1:11" x14ac:dyDescent="0.25">
      <c r="A22" s="1">
        <v>150009</v>
      </c>
      <c r="B22" s="12" t="s">
        <v>29</v>
      </c>
      <c r="C22" s="13" t="s">
        <v>19</v>
      </c>
      <c r="D22" s="14" t="s">
        <v>41</v>
      </c>
      <c r="E22" s="15" t="s">
        <v>30</v>
      </c>
      <c r="F22" s="2">
        <v>6000</v>
      </c>
      <c r="G22" s="18"/>
      <c r="H22" s="2">
        <v>5690</v>
      </c>
      <c r="I22" s="4"/>
      <c r="J22" s="2">
        <f>Таблица132342[[#This Row],[8]]-Таблица132342[[#This Row],[6]]</f>
        <v>-310</v>
      </c>
      <c r="K22" s="4">
        <f>Таблица132342[[#This Row],[9]]-Таблица132342[[#This Row],[7]]</f>
        <v>0</v>
      </c>
    </row>
    <row r="23" spans="1:11" x14ac:dyDescent="0.25">
      <c r="A23" s="11"/>
      <c r="B23" s="12"/>
      <c r="C23" s="13" t="s">
        <v>19</v>
      </c>
      <c r="D23" s="14" t="s">
        <v>25</v>
      </c>
      <c r="E23" s="15" t="s">
        <v>43</v>
      </c>
      <c r="F23" s="2">
        <v>2000</v>
      </c>
      <c r="G23" s="18"/>
      <c r="H23" s="2">
        <v>1509</v>
      </c>
      <c r="I23" s="4"/>
      <c r="J23" s="2">
        <f>Таблица132342[[#This Row],[8]]-Таблица132342[[#This Row],[6]]</f>
        <v>-491</v>
      </c>
      <c r="K23" s="4">
        <f>Таблица132342[[#This Row],[9]]-Таблица132342[[#This Row],[7]]</f>
        <v>0</v>
      </c>
    </row>
    <row r="24" spans="1:11" x14ac:dyDescent="0.25">
      <c r="A24" s="11"/>
      <c r="B24" s="12"/>
      <c r="C24" s="13" t="s">
        <v>19</v>
      </c>
      <c r="D24" s="14" t="s">
        <v>40</v>
      </c>
      <c r="E24" s="15" t="s">
        <v>30</v>
      </c>
      <c r="F24" s="2">
        <v>16024</v>
      </c>
      <c r="G24" s="18"/>
      <c r="H24" s="2">
        <v>16135</v>
      </c>
      <c r="I24" s="4"/>
      <c r="J24" s="2">
        <f>Таблица132342[[#This Row],[8]]-Таблица132342[[#This Row],[6]]</f>
        <v>111</v>
      </c>
      <c r="K24" s="4">
        <f>Таблица132342[[#This Row],[9]]-Таблица132342[[#This Row],[7]]</f>
        <v>0</v>
      </c>
    </row>
    <row r="25" spans="1:11" x14ac:dyDescent="0.25">
      <c r="A25" s="11"/>
      <c r="B25" s="12"/>
      <c r="C25" s="13" t="s">
        <v>19</v>
      </c>
      <c r="D25" s="14" t="s">
        <v>39</v>
      </c>
      <c r="E25" s="15" t="s">
        <v>43</v>
      </c>
      <c r="F25" s="2">
        <v>3500</v>
      </c>
      <c r="G25" s="18"/>
      <c r="H25" s="2">
        <v>3666</v>
      </c>
      <c r="I25" s="4"/>
      <c r="J25" s="2">
        <f>Таблица132342[[#This Row],[8]]-Таблица132342[[#This Row],[6]]</f>
        <v>166</v>
      </c>
      <c r="K25" s="4">
        <f>Таблица132342[[#This Row],[9]]-Таблица132342[[#This Row],[7]]</f>
        <v>0</v>
      </c>
    </row>
    <row r="26" spans="1:11" x14ac:dyDescent="0.25">
      <c r="A26" s="11">
        <v>150007</v>
      </c>
      <c r="B26" s="12" t="s">
        <v>50</v>
      </c>
      <c r="C26" s="13" t="s">
        <v>19</v>
      </c>
      <c r="D26" s="14" t="s">
        <v>41</v>
      </c>
      <c r="E26" s="15" t="s">
        <v>30</v>
      </c>
      <c r="F26" s="2">
        <v>5989</v>
      </c>
      <c r="G26" s="18"/>
      <c r="H26" s="2">
        <v>6289</v>
      </c>
      <c r="I26" s="4"/>
      <c r="J26" s="2">
        <f>Таблица132342[[#This Row],[8]]-Таблица132342[[#This Row],[6]]</f>
        <v>300</v>
      </c>
      <c r="K26" s="4">
        <f>Таблица132342[[#This Row],[9]]-Таблица132342[[#This Row],[7]]</f>
        <v>0</v>
      </c>
    </row>
    <row r="27" spans="1:11" x14ac:dyDescent="0.25">
      <c r="A27" s="11"/>
      <c r="B27" s="12"/>
      <c r="C27" s="13" t="s">
        <v>19</v>
      </c>
      <c r="D27" s="14" t="s">
        <v>25</v>
      </c>
      <c r="E27" s="15" t="s">
        <v>43</v>
      </c>
      <c r="F27" s="2">
        <v>6480</v>
      </c>
      <c r="G27" s="18"/>
      <c r="H27" s="2">
        <v>6755</v>
      </c>
      <c r="I27" s="4"/>
      <c r="J27" s="2">
        <f>Таблица132342[[#This Row],[8]]-Таблица132342[[#This Row],[6]]</f>
        <v>275</v>
      </c>
      <c r="K27" s="4">
        <f>Таблица132342[[#This Row],[9]]-Таблица132342[[#This Row],[7]]</f>
        <v>0</v>
      </c>
    </row>
    <row r="28" spans="1:11" x14ac:dyDescent="0.25">
      <c r="A28" s="11">
        <v>150014</v>
      </c>
      <c r="B28" s="12" t="s">
        <v>56</v>
      </c>
      <c r="C28" s="13" t="s">
        <v>19</v>
      </c>
      <c r="D28" s="14" t="s">
        <v>41</v>
      </c>
      <c r="E28" s="15" t="s">
        <v>55</v>
      </c>
      <c r="F28" s="2">
        <v>900</v>
      </c>
      <c r="G28" s="18"/>
      <c r="H28" s="2">
        <v>600</v>
      </c>
      <c r="I28" s="4"/>
      <c r="J28" s="2">
        <f>Таблица132342[[#This Row],[8]]-Таблица132342[[#This Row],[6]]</f>
        <v>-300</v>
      </c>
      <c r="K28" s="4">
        <f>Таблица132342[[#This Row],[9]]-Таблица132342[[#This Row],[7]]</f>
        <v>0</v>
      </c>
    </row>
    <row r="29" spans="1:11" x14ac:dyDescent="0.25">
      <c r="A29" s="11">
        <v>150007</v>
      </c>
      <c r="B29" s="12" t="s">
        <v>50</v>
      </c>
      <c r="C29" s="13" t="s">
        <v>19</v>
      </c>
      <c r="D29" s="14" t="s">
        <v>59</v>
      </c>
      <c r="E29" s="15" t="s">
        <v>55</v>
      </c>
      <c r="F29" s="2">
        <v>1742</v>
      </c>
      <c r="G29" s="18"/>
      <c r="H29" s="2">
        <v>786</v>
      </c>
      <c r="I29" s="4"/>
      <c r="J29" s="2">
        <f>Таблица132342[[#This Row],[8]]-Таблица132342[[#This Row],[6]]</f>
        <v>-956</v>
      </c>
      <c r="K29" s="4">
        <f>Таблица132342[[#This Row],[9]]-Таблица132342[[#This Row],[7]]</f>
        <v>0</v>
      </c>
    </row>
    <row r="30" spans="1:11" x14ac:dyDescent="0.25">
      <c r="A30" s="11"/>
      <c r="B30" s="12"/>
      <c r="C30" s="13"/>
      <c r="D30" s="14" t="s">
        <v>40</v>
      </c>
      <c r="E30" s="15" t="s">
        <v>55</v>
      </c>
      <c r="F30" s="2">
        <v>1100</v>
      </c>
      <c r="G30" s="18"/>
      <c r="H30" s="2">
        <v>2006</v>
      </c>
      <c r="I30" s="4"/>
      <c r="J30" s="2">
        <f>Таблица132342[[#This Row],[8]]-Таблица132342[[#This Row],[6]]</f>
        <v>906</v>
      </c>
      <c r="K30" s="4">
        <f>Таблица132342[[#This Row],[9]]-Таблица132342[[#This Row],[7]]</f>
        <v>0</v>
      </c>
    </row>
    <row r="31" spans="1:11" x14ac:dyDescent="0.25">
      <c r="A31" s="11">
        <v>150014</v>
      </c>
      <c r="B31" s="12" t="s">
        <v>56</v>
      </c>
      <c r="C31" s="13" t="s">
        <v>19</v>
      </c>
      <c r="D31" s="14" t="s">
        <v>59</v>
      </c>
      <c r="E31" s="15" t="s">
        <v>55</v>
      </c>
      <c r="F31" s="2">
        <v>500</v>
      </c>
      <c r="G31" s="18"/>
      <c r="H31" s="2">
        <v>190</v>
      </c>
      <c r="I31" s="4"/>
      <c r="J31" s="2">
        <f>Таблица132342[[#This Row],[8]]-Таблица132342[[#This Row],[6]]</f>
        <v>-310</v>
      </c>
      <c r="K31" s="4">
        <f>Таблица132342[[#This Row],[9]]-Таблица132342[[#This Row],[7]]</f>
        <v>0</v>
      </c>
    </row>
    <row r="32" spans="1:11" x14ac:dyDescent="0.25">
      <c r="A32" s="11">
        <v>150009</v>
      </c>
      <c r="B32" s="12" t="s">
        <v>29</v>
      </c>
      <c r="C32" s="13" t="s">
        <v>19</v>
      </c>
      <c r="D32" s="14" t="s">
        <v>59</v>
      </c>
      <c r="E32" s="15" t="s">
        <v>55</v>
      </c>
      <c r="F32" s="2">
        <v>1000</v>
      </c>
      <c r="G32" s="18"/>
      <c r="H32" s="2">
        <v>950</v>
      </c>
      <c r="I32" s="4"/>
      <c r="J32" s="2">
        <f>Таблица132342[[#This Row],[8]]-Таблица132342[[#This Row],[6]]</f>
        <v>-50</v>
      </c>
      <c r="K32" s="4">
        <f>Таблица132342[[#This Row],[9]]-Таблица132342[[#This Row],[7]]</f>
        <v>0</v>
      </c>
    </row>
    <row r="33" spans="1:11" x14ac:dyDescent="0.25">
      <c r="A33" s="11">
        <v>150019</v>
      </c>
      <c r="B33" s="12" t="s">
        <v>57</v>
      </c>
      <c r="C33" s="13" t="s">
        <v>19</v>
      </c>
      <c r="D33" s="14" t="s">
        <v>59</v>
      </c>
      <c r="E33" s="15" t="s">
        <v>55</v>
      </c>
      <c r="F33" s="2">
        <v>2300</v>
      </c>
      <c r="G33" s="18"/>
      <c r="H33" s="2">
        <v>2250</v>
      </c>
      <c r="I33" s="4"/>
      <c r="J33" s="2">
        <f>Таблица132342[[#This Row],[8]]-Таблица132342[[#This Row],[6]]</f>
        <v>-50</v>
      </c>
      <c r="K33" s="4">
        <f>Таблица132342[[#This Row],[9]]-Таблица132342[[#This Row],[7]]</f>
        <v>0</v>
      </c>
    </row>
    <row r="34" spans="1:11" x14ac:dyDescent="0.25">
      <c r="A34" s="11">
        <v>150112</v>
      </c>
      <c r="B34" s="12" t="s">
        <v>53</v>
      </c>
      <c r="C34" s="13" t="s">
        <v>19</v>
      </c>
      <c r="D34" s="14" t="s">
        <v>59</v>
      </c>
      <c r="E34" s="15" t="s">
        <v>55</v>
      </c>
      <c r="F34" s="2">
        <v>1741</v>
      </c>
      <c r="G34" s="18"/>
      <c r="H34" s="2">
        <v>1219</v>
      </c>
      <c r="I34" s="4"/>
      <c r="J34" s="2">
        <f>Таблица132342[[#This Row],[8]]-Таблица132342[[#This Row],[6]]</f>
        <v>-522</v>
      </c>
      <c r="K34" s="4">
        <f>Таблица132342[[#This Row],[9]]-Таблица132342[[#This Row],[7]]</f>
        <v>0</v>
      </c>
    </row>
    <row r="35" spans="1:11" x14ac:dyDescent="0.25">
      <c r="A35" s="11">
        <v>150012</v>
      </c>
      <c r="B35" s="12" t="s">
        <v>58</v>
      </c>
      <c r="C35" s="13" t="s">
        <v>19</v>
      </c>
      <c r="D35" s="14" t="s">
        <v>59</v>
      </c>
      <c r="E35" s="15" t="s">
        <v>55</v>
      </c>
      <c r="F35" s="2">
        <v>1050</v>
      </c>
      <c r="G35" s="18"/>
      <c r="H35" s="2">
        <v>1000</v>
      </c>
      <c r="I35" s="4"/>
      <c r="J35" s="2">
        <f>Таблица132342[[#This Row],[8]]-Таблица132342[[#This Row],[6]]</f>
        <v>-50</v>
      </c>
      <c r="K35" s="4">
        <f>Таблица132342[[#This Row],[9]]-Таблица132342[[#This Row],[7]]</f>
        <v>0</v>
      </c>
    </row>
    <row r="36" spans="1:11" x14ac:dyDescent="0.25">
      <c r="A36" s="11">
        <v>150016</v>
      </c>
      <c r="B36" s="12" t="s">
        <v>51</v>
      </c>
      <c r="C36" s="13" t="s">
        <v>19</v>
      </c>
      <c r="D36" s="14" t="s">
        <v>59</v>
      </c>
      <c r="E36" s="15" t="s">
        <v>55</v>
      </c>
      <c r="F36" s="2">
        <v>1200</v>
      </c>
      <c r="G36" s="18"/>
      <c r="H36" s="2">
        <v>644</v>
      </c>
      <c r="I36" s="4"/>
      <c r="J36" s="2">
        <f>Таблица132342[[#This Row],[8]]-Таблица132342[[#This Row],[6]]</f>
        <v>-556</v>
      </c>
      <c r="K36" s="4">
        <f>Таблица132342[[#This Row],[9]]-Таблица132342[[#This Row],[7]]</f>
        <v>0</v>
      </c>
    </row>
    <row r="37" spans="1:11" x14ac:dyDescent="0.25">
      <c r="A37" s="11">
        <v>150007</v>
      </c>
      <c r="B37" s="12" t="s">
        <v>50</v>
      </c>
      <c r="C37" s="13" t="s">
        <v>19</v>
      </c>
      <c r="D37" s="14" t="s">
        <v>60</v>
      </c>
      <c r="E37" s="15" t="s">
        <v>55</v>
      </c>
      <c r="F37" s="2">
        <v>1050</v>
      </c>
      <c r="G37" s="18"/>
      <c r="H37" s="2">
        <v>1100</v>
      </c>
      <c r="I37" s="4"/>
      <c r="J37" s="2">
        <f>Таблица132342[[#This Row],[8]]-Таблица132342[[#This Row],[6]]</f>
        <v>50</v>
      </c>
      <c r="K37" s="4">
        <f>Таблица132342[[#This Row],[9]]-Таблица132342[[#This Row],[7]]</f>
        <v>0</v>
      </c>
    </row>
    <row r="38" spans="1:11" x14ac:dyDescent="0.25">
      <c r="A38" s="11">
        <v>150009</v>
      </c>
      <c r="B38" s="12" t="s">
        <v>29</v>
      </c>
      <c r="C38" s="13" t="s">
        <v>19</v>
      </c>
      <c r="D38" s="14" t="s">
        <v>60</v>
      </c>
      <c r="E38" s="15" t="s">
        <v>55</v>
      </c>
      <c r="F38" s="2">
        <v>950</v>
      </c>
      <c r="G38" s="18"/>
      <c r="H38" s="2">
        <v>1000</v>
      </c>
      <c r="I38" s="4"/>
      <c r="J38" s="2">
        <f>Таблица132342[[#This Row],[8]]-Таблица132342[[#This Row],[6]]</f>
        <v>50</v>
      </c>
      <c r="K38" s="4">
        <f>Таблица132342[[#This Row],[9]]-Таблица132342[[#This Row],[7]]</f>
        <v>0</v>
      </c>
    </row>
    <row r="39" spans="1:11" x14ac:dyDescent="0.25">
      <c r="A39" s="11">
        <v>150012</v>
      </c>
      <c r="B39" s="12" t="s">
        <v>58</v>
      </c>
      <c r="C39" s="13" t="s">
        <v>19</v>
      </c>
      <c r="D39" s="14" t="s">
        <v>60</v>
      </c>
      <c r="E39" s="15" t="s">
        <v>55</v>
      </c>
      <c r="F39" s="2">
        <v>640</v>
      </c>
      <c r="G39" s="18"/>
      <c r="H39" s="2">
        <v>690</v>
      </c>
      <c r="I39" s="4"/>
      <c r="J39" s="2">
        <f>Таблица132342[[#This Row],[8]]-Таблица132342[[#This Row],[6]]</f>
        <v>50</v>
      </c>
      <c r="K39" s="4">
        <f>Таблица132342[[#This Row],[9]]-Таблица132342[[#This Row],[7]]</f>
        <v>0</v>
      </c>
    </row>
    <row r="40" spans="1:11" x14ac:dyDescent="0.25">
      <c r="A40" s="11">
        <v>150014</v>
      </c>
      <c r="B40" s="12" t="s">
        <v>56</v>
      </c>
      <c r="C40" s="13" t="s">
        <v>19</v>
      </c>
      <c r="D40" s="14" t="s">
        <v>60</v>
      </c>
      <c r="E40" s="15" t="s">
        <v>55</v>
      </c>
      <c r="F40" s="2">
        <v>1320</v>
      </c>
      <c r="G40" s="18"/>
      <c r="H40" s="2">
        <v>1930</v>
      </c>
      <c r="I40" s="4"/>
      <c r="J40" s="2">
        <f>Таблица132342[[#This Row],[8]]-Таблица132342[[#This Row],[6]]</f>
        <v>610</v>
      </c>
      <c r="K40" s="4">
        <f>Таблица132342[[#This Row],[9]]-Таблица132342[[#This Row],[7]]</f>
        <v>0</v>
      </c>
    </row>
    <row r="41" spans="1:11" x14ac:dyDescent="0.25">
      <c r="A41" s="11">
        <v>150016</v>
      </c>
      <c r="B41" s="12" t="s">
        <v>51</v>
      </c>
      <c r="C41" s="13" t="s">
        <v>19</v>
      </c>
      <c r="D41" s="14" t="s">
        <v>60</v>
      </c>
      <c r="E41" s="15" t="s">
        <v>55</v>
      </c>
      <c r="F41" s="2">
        <v>1444</v>
      </c>
      <c r="G41" s="18"/>
      <c r="H41" s="2">
        <v>2000</v>
      </c>
      <c r="I41" s="4"/>
      <c r="J41" s="2">
        <f>Таблица132342[[#This Row],[8]]-Таблица132342[[#This Row],[6]]</f>
        <v>556</v>
      </c>
      <c r="K41" s="4">
        <f>Таблица132342[[#This Row],[9]]-Таблица132342[[#This Row],[7]]</f>
        <v>0</v>
      </c>
    </row>
    <row r="42" spans="1:11" x14ac:dyDescent="0.25">
      <c r="A42" s="11">
        <v>150019</v>
      </c>
      <c r="B42" s="12" t="s">
        <v>57</v>
      </c>
      <c r="C42" s="13" t="s">
        <v>19</v>
      </c>
      <c r="D42" s="14" t="s">
        <v>60</v>
      </c>
      <c r="E42" s="15" t="s">
        <v>55</v>
      </c>
      <c r="F42" s="2">
        <v>1950</v>
      </c>
      <c r="G42" s="18"/>
      <c r="H42" s="2">
        <v>2000</v>
      </c>
      <c r="I42" s="4"/>
      <c r="J42" s="2">
        <f>Таблица132342[[#This Row],[8]]-Таблица132342[[#This Row],[6]]</f>
        <v>50</v>
      </c>
      <c r="K42" s="4">
        <f>Таблица132342[[#This Row],[9]]-Таблица132342[[#This Row],[7]]</f>
        <v>0</v>
      </c>
    </row>
    <row r="43" spans="1:11" x14ac:dyDescent="0.25">
      <c r="A43" s="11">
        <v>150112</v>
      </c>
      <c r="B43" s="12" t="s">
        <v>53</v>
      </c>
      <c r="C43" s="13" t="s">
        <v>19</v>
      </c>
      <c r="D43" s="14" t="s">
        <v>60</v>
      </c>
      <c r="E43" s="15" t="s">
        <v>55</v>
      </c>
      <c r="F43" s="2">
        <v>1593</v>
      </c>
      <c r="G43" s="18"/>
      <c r="H43" s="2">
        <v>2115</v>
      </c>
      <c r="I43" s="4"/>
      <c r="J43" s="2">
        <f>Таблица132342[[#This Row],[8]]-Таблица132342[[#This Row],[6]]</f>
        <v>522</v>
      </c>
      <c r="K43" s="4">
        <f>Таблица132342[[#This Row],[9]]-Таблица132342[[#This Row],[7]]</f>
        <v>0</v>
      </c>
    </row>
    <row r="44" spans="1:11" hidden="1" x14ac:dyDescent="0.25">
      <c r="A44" s="11"/>
      <c r="B44" s="12"/>
      <c r="C44" s="13" t="s">
        <v>19</v>
      </c>
      <c r="D44" s="14"/>
      <c r="E44" s="15"/>
      <c r="F44" s="2"/>
      <c r="G44" s="18"/>
      <c r="H44" s="2"/>
      <c r="I44" s="4"/>
      <c r="J44" s="2">
        <f>Таблица132342[[#This Row],[8]]-Таблица132342[[#This Row],[6]]</f>
        <v>0</v>
      </c>
      <c r="K44" s="4">
        <f>Таблица132342[[#This Row],[9]]-Таблица132342[[#This Row],[7]]</f>
        <v>0</v>
      </c>
    </row>
    <row r="45" spans="1:11" hidden="1" x14ac:dyDescent="0.25">
      <c r="A45" s="11"/>
      <c r="B45" s="12"/>
      <c r="C45" s="13" t="s">
        <v>19</v>
      </c>
      <c r="D45" s="14"/>
      <c r="E45" s="15"/>
      <c r="F45" s="2"/>
      <c r="G45" s="18"/>
      <c r="H45" s="2"/>
      <c r="I45" s="4"/>
      <c r="J45" s="2">
        <f>Таблица132342[[#This Row],[8]]-Таблица132342[[#This Row],[6]]</f>
        <v>0</v>
      </c>
      <c r="K45" s="4">
        <f>Таблица132342[[#This Row],[9]]-Таблица132342[[#This Row],[7]]</f>
        <v>0</v>
      </c>
    </row>
    <row r="46" spans="1:11" hidden="1" x14ac:dyDescent="0.25">
      <c r="A46" s="11"/>
      <c r="B46" s="12"/>
      <c r="C46" s="13" t="s">
        <v>19</v>
      </c>
      <c r="D46" s="14"/>
      <c r="E46" s="15"/>
      <c r="F46" s="2"/>
      <c r="G46" s="18"/>
      <c r="H46" s="2"/>
      <c r="I46" s="4"/>
      <c r="J46" s="2">
        <f>Таблица132342[[#This Row],[8]]-Таблица132342[[#This Row],[6]]</f>
        <v>0</v>
      </c>
      <c r="K46" s="4">
        <f>Таблица132342[[#This Row],[9]]-Таблица132342[[#This Row],[7]]</f>
        <v>0</v>
      </c>
    </row>
    <row r="47" spans="1:11" x14ac:dyDescent="0.25">
      <c r="A47" s="19"/>
      <c r="B47" s="12"/>
      <c r="C47" s="13"/>
      <c r="D47" s="14"/>
      <c r="E47" s="15"/>
      <c r="F47" s="20"/>
      <c r="G47" s="21"/>
      <c r="H47" s="20"/>
      <c r="I47" s="22"/>
      <c r="J47" s="20"/>
      <c r="K47" s="22"/>
    </row>
    <row r="49" spans="11:11" x14ac:dyDescent="0.25">
      <c r="K49" s="23"/>
    </row>
  </sheetData>
  <mergeCells count="8">
    <mergeCell ref="J6:K6"/>
    <mergeCell ref="A6:A7"/>
    <mergeCell ref="B6:B7"/>
    <mergeCell ref="D6:D7"/>
    <mergeCell ref="E6:E7"/>
    <mergeCell ref="F6:G6"/>
    <mergeCell ref="H6:I6"/>
    <mergeCell ref="C6:C7"/>
  </mergeCells>
  <phoneticPr fontId="4" type="noConversion"/>
  <pageMargins left="0.25" right="0.25" top="0.75" bottom="0.75" header="0.3" footer="0.3"/>
  <pageSetup paperSize="9" scale="6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B1" sqref="B1"/>
    </sheetView>
  </sheetViews>
  <sheetFormatPr defaultRowHeight="15" x14ac:dyDescent="0.25"/>
  <cols>
    <col min="1" max="1" width="11.85546875" customWidth="1"/>
    <col min="2" max="2" width="42.42578125" style="6" customWidth="1"/>
    <col min="3" max="3" width="12.85546875" style="6" bestFit="1" customWidth="1"/>
    <col min="4" max="4" width="51.710937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62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65</v>
      </c>
    </row>
    <row r="6" spans="1:10" ht="60" customHeight="1" x14ac:dyDescent="0.25">
      <c r="A6" s="24" t="s">
        <v>2</v>
      </c>
      <c r="B6" s="24" t="s">
        <v>3</v>
      </c>
      <c r="C6" s="25" t="s">
        <v>18</v>
      </c>
      <c r="D6" s="24" t="s">
        <v>22</v>
      </c>
      <c r="E6" s="24" t="s">
        <v>21</v>
      </c>
      <c r="F6" s="24"/>
      <c r="G6" s="24" t="s">
        <v>64</v>
      </c>
      <c r="H6" s="24"/>
      <c r="I6" s="24" t="s">
        <v>4</v>
      </c>
      <c r="J6" s="24"/>
    </row>
    <row r="7" spans="1:10" ht="30" customHeight="1" x14ac:dyDescent="0.25">
      <c r="A7" s="24"/>
      <c r="B7" s="24"/>
      <c r="C7" s="26"/>
      <c r="D7" s="24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20</v>
      </c>
    </row>
    <row r="9" spans="1:10" x14ac:dyDescent="0.25">
      <c r="A9" s="11">
        <v>150013</v>
      </c>
      <c r="B9" s="12" t="s">
        <v>33</v>
      </c>
      <c r="C9" s="13" t="s">
        <v>19</v>
      </c>
      <c r="D9" s="14" t="s">
        <v>46</v>
      </c>
      <c r="E9" s="2">
        <v>2900</v>
      </c>
      <c r="F9" s="4">
        <v>5948422</v>
      </c>
      <c r="G9" s="2">
        <v>3266</v>
      </c>
      <c r="H9" s="4">
        <v>6699153.8799999999</v>
      </c>
      <c r="I9" s="16">
        <f>Таблица1323423[[#This Row],[8]]-Таблица1323423[[#This Row],[6]]</f>
        <v>366</v>
      </c>
      <c r="J9" s="17">
        <f>Таблица1323423[[#This Row],[9]]-Таблица1323423[[#This Row],[7]]</f>
        <v>750731.87999999989</v>
      </c>
    </row>
    <row r="10" spans="1:10" x14ac:dyDescent="0.25">
      <c r="A10" s="11"/>
      <c r="B10" s="12"/>
      <c r="C10" s="13" t="s">
        <v>19</v>
      </c>
      <c r="D10" s="14" t="s">
        <v>47</v>
      </c>
      <c r="E10" s="2">
        <v>600</v>
      </c>
      <c r="F10" s="4">
        <v>3447348</v>
      </c>
      <c r="G10" s="2">
        <v>1045</v>
      </c>
      <c r="H10" s="4">
        <v>6004131.0999999996</v>
      </c>
      <c r="I10" s="2">
        <f>Таблица1323423[[#This Row],[8]]-Таблица1323423[[#This Row],[6]]</f>
        <v>445</v>
      </c>
      <c r="J10" s="4">
        <f>Таблица1323423[[#This Row],[9]]-Таблица1323423[[#This Row],[7]]</f>
        <v>2556783.0999999996</v>
      </c>
    </row>
    <row r="11" spans="1:10" x14ac:dyDescent="0.25">
      <c r="A11" s="1">
        <v>150015</v>
      </c>
      <c r="B11" s="12" t="s">
        <v>44</v>
      </c>
      <c r="C11" s="13" t="s">
        <v>19</v>
      </c>
      <c r="D11" s="14" t="s">
        <v>46</v>
      </c>
      <c r="E11" s="2">
        <v>150</v>
      </c>
      <c r="F11" s="4">
        <v>307677</v>
      </c>
      <c r="G11" s="2">
        <v>313</v>
      </c>
      <c r="H11" s="4">
        <v>642019.34</v>
      </c>
      <c r="I11" s="2">
        <f>Таблица1323423[[#This Row],[8]]-Таблица1323423[[#This Row],[6]]</f>
        <v>163</v>
      </c>
      <c r="J11" s="4">
        <f>Таблица1323423[[#This Row],[9]]-Таблица1323423[[#This Row],[7]]</f>
        <v>334342.33999999997</v>
      </c>
    </row>
    <row r="12" spans="1:10" x14ac:dyDescent="0.25">
      <c r="A12" s="1"/>
      <c r="B12" s="12"/>
      <c r="C12" s="13" t="s">
        <v>19</v>
      </c>
      <c r="D12" s="14" t="s">
        <v>47</v>
      </c>
      <c r="E12" s="2">
        <v>150</v>
      </c>
      <c r="F12" s="4">
        <v>861837</v>
      </c>
      <c r="G12" s="2">
        <v>150</v>
      </c>
      <c r="H12" s="4">
        <v>861837</v>
      </c>
      <c r="I12" s="2">
        <f>Таблица1323423[[#This Row],[8]]-Таблица1323423[[#This Row],[6]]</f>
        <v>0</v>
      </c>
      <c r="J12" s="4">
        <f>Таблица1323423[[#This Row],[9]]-Таблица1323423[[#This Row],[7]]</f>
        <v>0</v>
      </c>
    </row>
    <row r="13" spans="1:10" x14ac:dyDescent="0.25">
      <c r="A13" s="1"/>
      <c r="B13" s="12"/>
      <c r="C13" s="13"/>
      <c r="D13" s="14" t="s">
        <v>66</v>
      </c>
      <c r="E13" s="2">
        <v>500</v>
      </c>
      <c r="F13" s="4">
        <v>834890</v>
      </c>
      <c r="G13" s="2">
        <v>820</v>
      </c>
      <c r="H13" s="4">
        <v>1369219.6</v>
      </c>
      <c r="I13" s="2">
        <f>Таблица1323423[[#This Row],[8]]-Таблица1323423[[#This Row],[6]]</f>
        <v>320</v>
      </c>
      <c r="J13" s="4">
        <f>Таблица1323423[[#This Row],[9]]-Таблица1323423[[#This Row],[7]]</f>
        <v>534329.60000000009</v>
      </c>
    </row>
    <row r="14" spans="1:10" x14ac:dyDescent="0.25">
      <c r="A14" s="11">
        <v>150072</v>
      </c>
      <c r="B14" s="12" t="s">
        <v>36</v>
      </c>
      <c r="C14" s="13" t="s">
        <v>19</v>
      </c>
      <c r="D14" s="14" t="s">
        <v>47</v>
      </c>
      <c r="E14" s="2">
        <v>50</v>
      </c>
      <c r="F14" s="4">
        <v>287279</v>
      </c>
      <c r="G14" s="2">
        <v>100</v>
      </c>
      <c r="H14" s="4">
        <v>574558</v>
      </c>
      <c r="I14" s="2">
        <f>Таблица1323423[[#This Row],[8]]-Таблица1323423[[#This Row],[6]]</f>
        <v>50</v>
      </c>
      <c r="J14" s="4">
        <f>Таблица1323423[[#This Row],[9]]-Таблица1323423[[#This Row],[7]]</f>
        <v>287279</v>
      </c>
    </row>
    <row r="15" spans="1:10" x14ac:dyDescent="0.25">
      <c r="A15" s="11"/>
      <c r="B15" s="12"/>
      <c r="C15" s="13" t="s">
        <v>19</v>
      </c>
      <c r="D15" s="14" t="s">
        <v>46</v>
      </c>
      <c r="E15" s="2">
        <v>200</v>
      </c>
      <c r="F15" s="4">
        <v>410236</v>
      </c>
      <c r="G15" s="2">
        <v>400</v>
      </c>
      <c r="H15" s="4">
        <v>820472</v>
      </c>
      <c r="I15" s="2">
        <f>Таблица1323423[[#This Row],[8]]-Таблица1323423[[#This Row],[6]]</f>
        <v>200</v>
      </c>
      <c r="J15" s="4">
        <f>Таблица1323423[[#This Row],[9]]-Таблица1323423[[#This Row],[7]]</f>
        <v>410236</v>
      </c>
    </row>
    <row r="16" spans="1:10" x14ac:dyDescent="0.25">
      <c r="A16" s="1">
        <v>150151</v>
      </c>
      <c r="B16" s="12" t="s">
        <v>45</v>
      </c>
      <c r="C16" s="13" t="s">
        <v>19</v>
      </c>
      <c r="D16" s="14" t="s">
        <v>46</v>
      </c>
      <c r="E16" s="2">
        <v>1319</v>
      </c>
      <c r="F16" s="3">
        <v>2705506.42</v>
      </c>
      <c r="G16" s="2">
        <v>1685</v>
      </c>
      <c r="H16" s="4">
        <v>3456238.3</v>
      </c>
      <c r="I16" s="2">
        <f>Таблица1323423[[#This Row],[8]]-Таблица1323423[[#This Row],[6]]</f>
        <v>366</v>
      </c>
      <c r="J16" s="4">
        <f>Таблица1323423[[#This Row],[9]]-Таблица1323423[[#This Row],[7]]</f>
        <v>750731.87999999989</v>
      </c>
    </row>
    <row r="17" spans="1:10" x14ac:dyDescent="0.25">
      <c r="A17" s="1"/>
      <c r="B17" s="12"/>
      <c r="C17" s="13" t="s">
        <v>19</v>
      </c>
      <c r="D17" s="14" t="s">
        <v>47</v>
      </c>
      <c r="E17" s="2">
        <v>550</v>
      </c>
      <c r="F17" s="3">
        <v>3160069</v>
      </c>
      <c r="G17" s="2">
        <v>995</v>
      </c>
      <c r="H17" s="4">
        <v>5718964.7999999998</v>
      </c>
      <c r="I17" s="2">
        <f>Таблица1323423[[#This Row],[8]]-Таблица1323423[[#This Row],[6]]</f>
        <v>445</v>
      </c>
      <c r="J17" s="4">
        <f>Таблица1323423[[#This Row],[9]]-Таблица1323423[[#This Row],[7]]</f>
        <v>2558895.7999999998</v>
      </c>
    </row>
    <row r="18" spans="1:10" x14ac:dyDescent="0.25">
      <c r="A18" s="1">
        <v>150001</v>
      </c>
      <c r="B18" s="12" t="s">
        <v>48</v>
      </c>
      <c r="C18" s="13" t="s">
        <v>19</v>
      </c>
      <c r="D18" s="14" t="s">
        <v>54</v>
      </c>
      <c r="E18" s="2">
        <v>26444</v>
      </c>
      <c r="F18" s="3">
        <v>10730975.199999999</v>
      </c>
      <c r="G18" s="2">
        <v>23373</v>
      </c>
      <c r="H18" s="4">
        <v>9484763.4000000004</v>
      </c>
      <c r="I18" s="2">
        <f>Таблица1323423[[#This Row],[8]]-Таблица1323423[[#This Row],[6]]</f>
        <v>-3071</v>
      </c>
      <c r="J18" s="4">
        <f>Таблица1323423[[#This Row],[9]]-Таблица1323423[[#This Row],[7]]</f>
        <v>-1246211.7999999989</v>
      </c>
    </row>
    <row r="19" spans="1:10" x14ac:dyDescent="0.25">
      <c r="A19" s="1">
        <v>150002</v>
      </c>
      <c r="B19" s="12" t="s">
        <v>49</v>
      </c>
      <c r="C19" s="13" t="s">
        <v>19</v>
      </c>
      <c r="D19" s="14" t="s">
        <v>54</v>
      </c>
      <c r="E19" s="2">
        <v>10900</v>
      </c>
      <c r="F19" s="3">
        <v>4423220</v>
      </c>
      <c r="G19" s="2">
        <v>9635</v>
      </c>
      <c r="H19" s="4">
        <v>3909883</v>
      </c>
      <c r="I19" s="2">
        <f>Таблица1323423[[#This Row],[8]]-Таблица1323423[[#This Row],[6]]</f>
        <v>-1265</v>
      </c>
      <c r="J19" s="4">
        <f>Таблица1323423[[#This Row],[9]]-Таблица1323423[[#This Row],[7]]</f>
        <v>-513337</v>
      </c>
    </row>
    <row r="20" spans="1:10" x14ac:dyDescent="0.25">
      <c r="A20" s="1">
        <v>150007</v>
      </c>
      <c r="B20" s="12" t="s">
        <v>50</v>
      </c>
      <c r="C20" s="13" t="s">
        <v>19</v>
      </c>
      <c r="D20" s="14" t="s">
        <v>54</v>
      </c>
      <c r="E20" s="2">
        <v>25474</v>
      </c>
      <c r="F20" s="3">
        <v>10337349.199999999</v>
      </c>
      <c r="G20" s="2">
        <v>22515</v>
      </c>
      <c r="H20" s="4">
        <v>9136587</v>
      </c>
      <c r="I20" s="2">
        <f>Таблица1323423[[#This Row],[8]]-Таблица1323423[[#This Row],[6]]</f>
        <v>-2959</v>
      </c>
      <c r="J20" s="4">
        <f>Таблица1323423[[#This Row],[9]]-Таблица1323423[[#This Row],[7]]</f>
        <v>-1200762.1999999993</v>
      </c>
    </row>
    <row r="21" spans="1:10" x14ac:dyDescent="0.25">
      <c r="A21" s="11">
        <v>150016</v>
      </c>
      <c r="B21" s="12" t="s">
        <v>51</v>
      </c>
      <c r="C21" s="13" t="s">
        <v>19</v>
      </c>
      <c r="D21" s="14" t="s">
        <v>54</v>
      </c>
      <c r="E21" s="2">
        <v>23847</v>
      </c>
      <c r="F21" s="18">
        <v>9677112.5999999996</v>
      </c>
      <c r="G21" s="2">
        <v>21077</v>
      </c>
      <c r="H21" s="4">
        <v>8553046.5999999996</v>
      </c>
      <c r="I21" s="2">
        <f>Таблица1323423[[#This Row],[8]]-Таблица1323423[[#This Row],[6]]</f>
        <v>-2770</v>
      </c>
      <c r="J21" s="4">
        <f>Таблица1323423[[#This Row],[9]]-Таблица1323423[[#This Row],[7]]</f>
        <v>-1124066</v>
      </c>
    </row>
    <row r="22" spans="1:10" x14ac:dyDescent="0.25">
      <c r="A22" s="11"/>
      <c r="B22" s="12"/>
      <c r="C22" s="13"/>
      <c r="D22" s="14" t="s">
        <v>66</v>
      </c>
      <c r="E22" s="2">
        <v>2064</v>
      </c>
      <c r="F22" s="18">
        <v>3446425.92</v>
      </c>
      <c r="G22" s="2">
        <v>1904</v>
      </c>
      <c r="H22" s="4">
        <v>3179261.12</v>
      </c>
      <c r="I22" s="2">
        <f>Таблица1323423[[#This Row],[8]]-Таблица1323423[[#This Row],[6]]</f>
        <v>-160</v>
      </c>
      <c r="J22" s="4">
        <f>Таблица1323423[[#This Row],[9]]-Таблица1323423[[#This Row],[7]]</f>
        <v>-267164.79999999981</v>
      </c>
    </row>
    <row r="23" spans="1:10" x14ac:dyDescent="0.25">
      <c r="A23" s="11">
        <v>150030</v>
      </c>
      <c r="B23" s="12" t="s">
        <v>23</v>
      </c>
      <c r="C23" s="13" t="s">
        <v>19</v>
      </c>
      <c r="D23" s="14" t="s">
        <v>54</v>
      </c>
      <c r="E23" s="2">
        <v>11355</v>
      </c>
      <c r="F23" s="18">
        <v>4607859</v>
      </c>
      <c r="G23" s="2">
        <v>4024</v>
      </c>
      <c r="H23" s="4">
        <v>1603645.8</v>
      </c>
      <c r="I23" s="2">
        <f>Таблица1323423[[#This Row],[8]]-Таблица1323423[[#This Row],[6]]</f>
        <v>-7331</v>
      </c>
      <c r="J23" s="4">
        <f>Таблица1323423[[#This Row],[9]]-Таблица1323423[[#This Row],[7]]</f>
        <v>-3004213.2</v>
      </c>
    </row>
    <row r="24" spans="1:10" x14ac:dyDescent="0.25">
      <c r="A24" s="1">
        <v>150035</v>
      </c>
      <c r="B24" s="12" t="s">
        <v>35</v>
      </c>
      <c r="C24" s="13" t="s">
        <v>19</v>
      </c>
      <c r="D24" s="14" t="s">
        <v>54</v>
      </c>
      <c r="E24" s="2">
        <v>32246</v>
      </c>
      <c r="F24" s="18">
        <v>13085426.800000001</v>
      </c>
      <c r="G24" s="2">
        <v>37282</v>
      </c>
      <c r="H24" s="4">
        <v>15129035.6</v>
      </c>
      <c r="I24" s="2">
        <f>Таблица1323423[[#This Row],[8]]-Таблица1323423[[#This Row],[6]]</f>
        <v>5036</v>
      </c>
      <c r="J24" s="4">
        <f>Таблица1323423[[#This Row],[9]]-Таблица1323423[[#This Row],[7]]</f>
        <v>2043608.7999999989</v>
      </c>
    </row>
    <row r="25" spans="1:10" x14ac:dyDescent="0.25">
      <c r="A25" s="11">
        <v>150036</v>
      </c>
      <c r="B25" s="12" t="s">
        <v>52</v>
      </c>
      <c r="C25" s="13" t="s">
        <v>19</v>
      </c>
      <c r="D25" s="14" t="s">
        <v>54</v>
      </c>
      <c r="E25" s="2">
        <v>39603</v>
      </c>
      <c r="F25" s="18">
        <v>16070897.4</v>
      </c>
      <c r="G25" s="2">
        <v>35003</v>
      </c>
      <c r="H25" s="4">
        <v>14204217.4</v>
      </c>
      <c r="I25" s="2">
        <f>Таблица1323423[[#This Row],[8]]-Таблица1323423[[#This Row],[6]]</f>
        <v>-4600</v>
      </c>
      <c r="J25" s="4">
        <f>Таблица1323423[[#This Row],[9]]-Таблица1323423[[#This Row],[7]]</f>
        <v>-1866680</v>
      </c>
    </row>
    <row r="26" spans="1:10" x14ac:dyDescent="0.25">
      <c r="A26" s="1">
        <v>150041</v>
      </c>
      <c r="B26" s="12" t="s">
        <v>67</v>
      </c>
      <c r="C26" s="13"/>
      <c r="D26" s="14" t="s">
        <v>66</v>
      </c>
      <c r="E26" s="2">
        <v>1159</v>
      </c>
      <c r="F26" s="18">
        <v>1935275.02</v>
      </c>
      <c r="G26" s="2">
        <v>999</v>
      </c>
      <c r="H26" s="4">
        <v>1668110.22</v>
      </c>
      <c r="I26" s="2">
        <f>Таблица1323423[[#This Row],[8]]-Таблица1323423[[#This Row],[6]]</f>
        <v>-160</v>
      </c>
      <c r="J26" s="4">
        <f>Таблица1323423[[#This Row],[9]]-Таблица1323423[[#This Row],[7]]</f>
        <v>-267164.80000000005</v>
      </c>
    </row>
    <row r="27" spans="1:10" x14ac:dyDescent="0.25">
      <c r="A27" s="11">
        <v>150112</v>
      </c>
      <c r="B27" s="12" t="s">
        <v>53</v>
      </c>
      <c r="C27" s="13" t="s">
        <v>19</v>
      </c>
      <c r="D27" s="14" t="s">
        <v>54</v>
      </c>
      <c r="E27" s="2">
        <v>15647</v>
      </c>
      <c r="F27" s="18">
        <v>6349552.5999999996</v>
      </c>
      <c r="G27" s="2">
        <v>13830</v>
      </c>
      <c r="H27" s="4">
        <v>5612214</v>
      </c>
      <c r="I27" s="2">
        <f>Таблица1323423[[#This Row],[8]]-Таблица1323423[[#This Row],[6]]</f>
        <v>-1817</v>
      </c>
      <c r="J27" s="4">
        <f>Таблица1323423[[#This Row],[9]]-Таблица1323423[[#This Row],[7]]</f>
        <v>-737338.59999999963</v>
      </c>
    </row>
    <row r="28" spans="1:10" hidden="1" x14ac:dyDescent="0.25">
      <c r="A28" s="11"/>
      <c r="B28" s="12"/>
      <c r="C28" s="13" t="s">
        <v>19</v>
      </c>
      <c r="D28" s="14"/>
      <c r="E28" s="2"/>
      <c r="F28" s="18"/>
      <c r="G28" s="2"/>
      <c r="H28" s="4"/>
      <c r="I28" s="2">
        <f>Таблица1323423[[#This Row],[8]]-Таблица1323423[[#This Row],[6]]</f>
        <v>0</v>
      </c>
      <c r="J28" s="4">
        <f>Таблица1323423[[#This Row],[9]]-Таблица1323423[[#This Row],[7]]</f>
        <v>0</v>
      </c>
    </row>
    <row r="29" spans="1:10" hidden="1" x14ac:dyDescent="0.25">
      <c r="A29" s="11"/>
      <c r="B29" s="12"/>
      <c r="C29" s="13" t="s">
        <v>19</v>
      </c>
      <c r="D29" s="14"/>
      <c r="E29" s="2"/>
      <c r="F29" s="18"/>
      <c r="G29" s="2"/>
      <c r="H29" s="4"/>
      <c r="I29" s="2">
        <f>Таблица1323423[[#This Row],[8]]-Таблица1323423[[#This Row],[6]]</f>
        <v>0</v>
      </c>
      <c r="J29" s="4">
        <f>Таблица1323423[[#This Row],[9]]-Таблица1323423[[#This Row],[7]]</f>
        <v>0</v>
      </c>
    </row>
    <row r="30" spans="1:10" hidden="1" x14ac:dyDescent="0.25">
      <c r="A30" s="11"/>
      <c r="B30" s="12"/>
      <c r="C30" s="13" t="s">
        <v>19</v>
      </c>
      <c r="D30" s="14"/>
      <c r="E30" s="2"/>
      <c r="F30" s="18"/>
      <c r="G30" s="2"/>
      <c r="H30" s="4"/>
      <c r="I30" s="2">
        <f>Таблица1323423[[#This Row],[8]]-Таблица1323423[[#This Row],[6]]</f>
        <v>0</v>
      </c>
      <c r="J30" s="4">
        <f>Таблица1323423[[#This Row],[9]]-Таблица1323423[[#This Row],[7]]</f>
        <v>0</v>
      </c>
    </row>
    <row r="31" spans="1:10" hidden="1" x14ac:dyDescent="0.25">
      <c r="A31" s="11"/>
      <c r="B31" s="12"/>
      <c r="C31" s="13" t="s">
        <v>19</v>
      </c>
      <c r="D31" s="14"/>
      <c r="E31" s="2"/>
      <c r="F31" s="18"/>
      <c r="G31" s="2"/>
      <c r="H31" s="4"/>
      <c r="I31" s="2">
        <f>Таблица1323423[[#This Row],[8]]-Таблица1323423[[#This Row],[6]]</f>
        <v>0</v>
      </c>
      <c r="J31" s="4">
        <f>Таблица1323423[[#This Row],[9]]-Таблица1323423[[#This Row],[7]]</f>
        <v>0</v>
      </c>
    </row>
    <row r="32" spans="1:10" hidden="1" x14ac:dyDescent="0.25">
      <c r="A32" s="11"/>
      <c r="B32" s="12"/>
      <c r="C32" s="13" t="s">
        <v>19</v>
      </c>
      <c r="D32" s="14"/>
      <c r="E32" s="2"/>
      <c r="F32" s="18"/>
      <c r="G32" s="2"/>
      <c r="H32" s="4"/>
      <c r="I32" s="2">
        <f>Таблица1323423[[#This Row],[8]]-Таблица1323423[[#This Row],[6]]</f>
        <v>0</v>
      </c>
      <c r="J32" s="4">
        <f>Таблица1323423[[#This Row],[9]]-Таблица1323423[[#This Row],[7]]</f>
        <v>0</v>
      </c>
    </row>
    <row r="33" spans="1:10" hidden="1" x14ac:dyDescent="0.25">
      <c r="A33" s="11"/>
      <c r="B33" s="12"/>
      <c r="C33" s="13" t="s">
        <v>19</v>
      </c>
      <c r="D33" s="14"/>
      <c r="E33" s="2"/>
      <c r="F33" s="18"/>
      <c r="G33" s="2"/>
      <c r="H33" s="4"/>
      <c r="I33" s="2">
        <f>Таблица1323423[[#This Row],[8]]-Таблица1323423[[#This Row],[6]]</f>
        <v>0</v>
      </c>
      <c r="J33" s="4">
        <f>Таблица1323423[[#This Row],[9]]-Таблица1323423[[#This Row],[7]]</f>
        <v>0</v>
      </c>
    </row>
    <row r="34" spans="1:10" x14ac:dyDescent="0.25">
      <c r="A34" s="19"/>
      <c r="B34" s="12"/>
      <c r="C34" s="13"/>
      <c r="D34" s="14"/>
      <c r="E34" s="20"/>
      <c r="F34" s="22"/>
      <c r="G34" s="20"/>
      <c r="H34" s="22"/>
      <c r="I34" s="20"/>
      <c r="J34" s="22"/>
    </row>
    <row r="36" spans="1:10" x14ac:dyDescent="0.25">
      <c r="J36" s="23"/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5" right="0.25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Кокоев Р.З.</cp:lastModifiedBy>
  <cp:lastPrinted>2023-06-29T13:42:51Z</cp:lastPrinted>
  <dcterms:created xsi:type="dcterms:W3CDTF">2022-02-25T07:50:56Z</dcterms:created>
  <dcterms:modified xsi:type="dcterms:W3CDTF">2023-07-10T07:00:57Z</dcterms:modified>
</cp:coreProperties>
</file>