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\Общая\КСГ 2024\2024-02-02 Протокол №2\"/>
    </mc:Choice>
  </mc:AlternateContent>
  <bookViews>
    <workbookView xWindow="-120" yWindow="-120" windowWidth="29040" windowHeight="15840"/>
  </bookViews>
  <sheets>
    <sheet name="Приложение 1" sheetId="4" r:id="rId1"/>
  </sheets>
  <externalReferences>
    <externalReference r:id="rId2"/>
    <externalReference r:id="rId3"/>
    <externalReference r:id="rId4"/>
    <externalReference r:id="rId5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[4]Лист1!$B:$V</definedName>
    <definedName name="_xlnm.Print_Titles" localSheetId="0">'Приложение 1'!$6:$8</definedName>
    <definedName name="ФАПЫ">'[4]Численность '!$D$138:$J$213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K11" i="4"/>
  <c r="J9" i="4" l="1"/>
  <c r="K9" i="4"/>
  <c r="J10" i="4"/>
  <c r="K10" i="4"/>
  <c r="J12" i="4"/>
  <c r="K12" i="4"/>
  <c r="J13" i="4"/>
  <c r="K13" i="4"/>
</calcChain>
</file>

<file path=xl/sharedStrings.xml><?xml version="1.0" encoding="utf-8"?>
<sst xmlns="http://schemas.openxmlformats.org/spreadsheetml/2006/main" count="38" uniqueCount="33">
  <si>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</si>
  <si>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</si>
  <si>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</si>
  <si>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</si>
  <si>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 xml:space="preserve">Отклонение </t>
  </si>
  <si>
    <t>Кол-во случаев</t>
  </si>
  <si>
    <t>Сумма, руб.</t>
  </si>
  <si>
    <t>1</t>
  </si>
  <si>
    <t>2</t>
  </si>
  <si>
    <t>3</t>
  </si>
  <si>
    <t>4</t>
  </si>
  <si>
    <t>5</t>
  </si>
  <si>
    <t>6</t>
  </si>
  <si>
    <t>8</t>
  </si>
  <si>
    <t>9</t>
  </si>
  <si>
    <t>7</t>
  </si>
  <si>
    <t>10</t>
  </si>
  <si>
    <t>Профиль МП</t>
  </si>
  <si>
    <t>Условия оказания МП</t>
  </si>
  <si>
    <t>11</t>
  </si>
  <si>
    <t xml:space="preserve"> Приложение № 1</t>
  </si>
  <si>
    <t>Группа ВМП</t>
  </si>
  <si>
    <t>КС</t>
  </si>
  <si>
    <t>100-Травматология и ортопедия</t>
  </si>
  <si>
    <t>Измененные объемы на 2024 год по Протоколу № 2 от 02.02.2024 г.</t>
  </si>
  <si>
    <t xml:space="preserve"> ГБУЗ "РКБСМП" </t>
  </si>
  <si>
    <t>028-Инфекционные болезни</t>
  </si>
  <si>
    <t>097-Терапия</t>
  </si>
  <si>
    <t xml:space="preserve"> ТП ОМС № 2 от 02.02.2024 г.</t>
  </si>
  <si>
    <t>Измененные объемы на 2024 год по Протоколу № 13 от 29.12.2023 г.</t>
  </si>
  <si>
    <t>ВМП 69</t>
  </si>
  <si>
    <t>ВМП 70</t>
  </si>
  <si>
    <t>112-Хирургия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</si>
</sst>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1" applyNumberFormat="1" applyFont="1" applyFill="1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165" fontId="0" fillId="0" borderId="0" xfId="1" applyNumberFormat="1" applyFont="1" applyFill="1" applyAlignment="1">
      <alignment vertical="center"/>
    </xf>
    <xf numFmtId="43" fontId="0" fillId="0" borderId="0" xfId="1" applyFont="1" applyFill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49" fontId="0" fillId="0" borderId="0" xfId="1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17"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1/&#1059;&#1090;&#1074;&#1077;&#1088;&#1078;&#1076;&#1077;&#1085;&#1085;&#1099;&#1077;%20&#1086;&#1073;&#1098;&#1077;&#1084;&#1099;/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Таблица132342" displayName="Таблица132342" ref="A8:K13" headerRowDxfId="16" dataDxfId="14" totalsRowDxfId="13" headerRowBorderDxfId="15">
  <autoFilter ref="A8:K13"/>
  <tableColumns count="11">
    <tableColumn id="1" name="1" dataDxfId="12" totalsRowDxfId="11" dataCellStyle="Финансовый"/>
    <tableColumn id="2" name="2" dataDxfId="10" totalsRowDxfId="9"/>
    <tableColumn id="4" name="3" dataDxfId="8"/>
    <tableColumn id="3" name="4" dataDxfId="7"/>
    <tableColumn id="15" name="5" dataDxfId="6"/>
    <tableColumn id="5" name="6" dataDxfId="5" dataCellStyle="Финансовый"/>
    <tableColumn id="6" name="7" dataDxfId="4" dataCellStyle="Финансовый"/>
    <tableColumn id="7" name="8" dataDxfId="3" dataCellStyle="Финансовый"/>
    <tableColumn id="8" name="9" dataDxfId="2" dataCellStyle="Финансовый"/>
    <tableColumn id="9" name="10" totalsRowFunction="sum" dataDxfId="1" dataCellStyle="Финансовый">
      <calculatedColumnFormula>Таблица132342[[#This Row],[8]]-Таблица132342[[#This Row],[6]]</calculatedColumnFormula>
    </tableColumn>
    <tableColumn id="10" name="11" totalsRowFunction="sum" dataDxfId="0" dataCellStyle="Финансовый">
      <calculatedColumnFormula>Таблица132342[[#This Row],[9]]-Таблица132342[[#This Row],[7]]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workbookViewId="0">
      <selection activeCell="D21" sqref="D21"/>
    </sheetView>
  </sheetViews>
  <sheetFormatPr defaultRowHeight="15" x14ac:dyDescent="0.25"/>
  <cols>
    <col min="1" max="1" width="10.28515625" customWidth="1"/>
    <col min="2" max="2" width="31.28515625" style="5" customWidth="1"/>
    <col min="3" max="3" width="10.5703125" style="5" customWidth="1"/>
    <col min="4" max="4" width="33.28515625" customWidth="1"/>
    <col min="5" max="5" width="8.5703125" customWidth="1"/>
    <col min="6" max="6" width="11.42578125" customWidth="1"/>
    <col min="7" max="7" width="14.28515625" customWidth="1"/>
    <col min="8" max="8" width="9.28515625" customWidth="1"/>
    <col min="9" max="9" width="15.28515625" customWidth="1"/>
    <col min="10" max="10" width="9.42578125" customWidth="1"/>
    <col min="11" max="11" width="16" customWidth="1"/>
    <col min="12" max="12" width="16.5703125" style="4" bestFit="1" customWidth="1"/>
    <col min="13" max="13" width="16.5703125" style="16" bestFit="1" customWidth="1"/>
    <col min="14" max="14" width="16.5703125" bestFit="1" customWidth="1"/>
  </cols>
  <sheetData>
    <row r="1" spans="1:11" x14ac:dyDescent="0.25">
      <c r="K1" s="6" t="s">
        <v>20</v>
      </c>
    </row>
    <row r="2" spans="1:11" x14ac:dyDescent="0.25">
      <c r="K2" s="6" t="s">
        <v>0</v>
      </c>
    </row>
    <row r="3" spans="1:11" x14ac:dyDescent="0.25">
      <c r="K3" s="6" t="s">
        <v>1</v>
      </c>
    </row>
    <row r="4" spans="1:11" x14ac:dyDescent="0.25">
      <c r="K4" s="6" t="s">
        <v>28</v>
      </c>
    </row>
    <row r="6" spans="1:11" ht="46.5" customHeight="1" x14ac:dyDescent="0.25">
      <c r="A6" s="18" t="s">
        <v>2</v>
      </c>
      <c r="B6" s="18" t="s">
        <v>3</v>
      </c>
      <c r="C6" s="19" t="s">
        <v>18</v>
      </c>
      <c r="D6" s="19" t="s">
        <v>17</v>
      </c>
      <c r="E6" s="19" t="s">
        <v>21</v>
      </c>
      <c r="F6" s="18" t="s">
        <v>29</v>
      </c>
      <c r="G6" s="18"/>
      <c r="H6" s="18" t="s">
        <v>24</v>
      </c>
      <c r="I6" s="18"/>
      <c r="J6" s="18" t="s">
        <v>4</v>
      </c>
      <c r="K6" s="18"/>
    </row>
    <row r="7" spans="1:11" ht="30" x14ac:dyDescent="0.25">
      <c r="A7" s="18"/>
      <c r="B7" s="18"/>
      <c r="C7" s="20"/>
      <c r="D7" s="20"/>
      <c r="E7" s="20"/>
      <c r="F7" s="7" t="s">
        <v>5</v>
      </c>
      <c r="G7" s="7" t="s">
        <v>6</v>
      </c>
      <c r="H7" s="7" t="s">
        <v>5</v>
      </c>
      <c r="I7" s="7" t="s">
        <v>6</v>
      </c>
      <c r="J7" s="7" t="s">
        <v>5</v>
      </c>
      <c r="K7" s="7" t="s">
        <v>6</v>
      </c>
    </row>
    <row r="8" spans="1:11" x14ac:dyDescent="0.25">
      <c r="A8" s="8" t="s">
        <v>7</v>
      </c>
      <c r="B8" s="9" t="s">
        <v>8</v>
      </c>
      <c r="C8" s="8" t="s">
        <v>9</v>
      </c>
      <c r="D8" s="9" t="s">
        <v>10</v>
      </c>
      <c r="E8" s="8" t="s">
        <v>11</v>
      </c>
      <c r="F8" s="9" t="s">
        <v>12</v>
      </c>
      <c r="G8" s="8" t="s">
        <v>15</v>
      </c>
      <c r="H8" s="9" t="s">
        <v>13</v>
      </c>
      <c r="I8" s="8" t="s">
        <v>14</v>
      </c>
      <c r="J8" s="9" t="s">
        <v>16</v>
      </c>
      <c r="K8" s="8" t="s">
        <v>19</v>
      </c>
    </row>
    <row r="9" spans="1:11" x14ac:dyDescent="0.25">
      <c r="A9" s="10">
        <v>150003</v>
      </c>
      <c r="B9" s="11" t="s">
        <v>25</v>
      </c>
      <c r="C9" s="12" t="s">
        <v>22</v>
      </c>
      <c r="D9" s="13" t="s">
        <v>26</v>
      </c>
      <c r="E9" s="17"/>
      <c r="F9" s="2">
        <v>1808</v>
      </c>
      <c r="G9" s="3">
        <v>135768697.78999999</v>
      </c>
      <c r="H9" s="2">
        <v>1758</v>
      </c>
      <c r="I9" s="3">
        <v>115768697.78999999</v>
      </c>
      <c r="J9" s="14">
        <f>Таблица132342[[#This Row],[8]]-Таблица132342[[#This Row],[6]]</f>
        <v>-50</v>
      </c>
      <c r="K9" s="15">
        <f>Таблица132342[[#This Row],[9]]-Таблица132342[[#This Row],[7]]</f>
        <v>-20000000</v>
      </c>
    </row>
    <row r="10" spans="1:11" x14ac:dyDescent="0.25">
      <c r="A10" s="10"/>
      <c r="B10" s="11"/>
      <c r="C10" s="12"/>
      <c r="D10" s="13" t="s">
        <v>27</v>
      </c>
      <c r="E10" s="17"/>
      <c r="F10" s="2">
        <v>3362</v>
      </c>
      <c r="G10" s="3">
        <v>130701912.5</v>
      </c>
      <c r="H10" s="2">
        <v>3292</v>
      </c>
      <c r="I10" s="3">
        <v>122581887.5</v>
      </c>
      <c r="J10" s="2">
        <f>Таблица132342[[#This Row],[8]]-Таблица132342[[#This Row],[6]]</f>
        <v>-70</v>
      </c>
      <c r="K10" s="3">
        <f>Таблица132342[[#This Row],[9]]-Таблица132342[[#This Row],[7]]</f>
        <v>-8120025</v>
      </c>
    </row>
    <row r="11" spans="1:11" x14ac:dyDescent="0.25">
      <c r="A11" s="10"/>
      <c r="B11" s="11"/>
      <c r="C11" s="12"/>
      <c r="D11" s="13" t="s">
        <v>32</v>
      </c>
      <c r="E11" s="17"/>
      <c r="F11" s="2">
        <v>2825</v>
      </c>
      <c r="G11" s="3">
        <v>146301237.35000008</v>
      </c>
      <c r="H11" s="2">
        <v>2795</v>
      </c>
      <c r="I11" s="3">
        <v>138181212.35000008</v>
      </c>
      <c r="J11" s="2">
        <f>Таблица132342[[#This Row],[8]]-Таблица132342[[#This Row],[6]]</f>
        <v>-30</v>
      </c>
      <c r="K11" s="3">
        <f>Таблица132342[[#This Row],[9]]-Таблица132342[[#This Row],[7]]</f>
        <v>-8120025</v>
      </c>
    </row>
    <row r="12" spans="1:11" x14ac:dyDescent="0.25">
      <c r="A12" s="1"/>
      <c r="B12" s="11"/>
      <c r="C12" s="12"/>
      <c r="D12" s="12" t="s">
        <v>23</v>
      </c>
      <c r="E12" s="17" t="s">
        <v>30</v>
      </c>
      <c r="F12" s="2"/>
      <c r="G12" s="3"/>
      <c r="H12" s="2">
        <v>50</v>
      </c>
      <c r="I12" s="3">
        <v>9820450</v>
      </c>
      <c r="J12" s="2">
        <f>Таблица132342[[#This Row],[8]]-Таблица132342[[#This Row],[6]]</f>
        <v>50</v>
      </c>
      <c r="K12" s="3">
        <f>Таблица132342[[#This Row],[9]]-Таблица132342[[#This Row],[7]]</f>
        <v>9820450</v>
      </c>
    </row>
    <row r="13" spans="1:11" x14ac:dyDescent="0.25">
      <c r="A13" s="10"/>
      <c r="B13" s="11"/>
      <c r="C13" s="12"/>
      <c r="D13" s="12" t="s">
        <v>23</v>
      </c>
      <c r="E13" s="17" t="s">
        <v>31</v>
      </c>
      <c r="F13" s="2"/>
      <c r="G13" s="3"/>
      <c r="H13" s="2">
        <v>100</v>
      </c>
      <c r="I13" s="3">
        <v>26419600</v>
      </c>
      <c r="J13" s="2">
        <f>Таблица132342[[#This Row],[8]]-Таблица132342[[#This Row],[6]]</f>
        <v>100</v>
      </c>
      <c r="K13" s="3">
        <f>Таблица132342[[#This Row],[9]]-Таблица132342[[#This Row],[7]]</f>
        <v>26419600</v>
      </c>
    </row>
  </sheetData>
  <mergeCells count="8">
    <mergeCell ref="J6:K6"/>
    <mergeCell ref="A6:A7"/>
    <mergeCell ref="B6:B7"/>
    <mergeCell ref="D6:D7"/>
    <mergeCell ref="F6:G6"/>
    <mergeCell ref="H6:I6"/>
    <mergeCell ref="C6:C7"/>
    <mergeCell ref="E6:E7"/>
  </mergeCells>
  <phoneticPr fontId="3" type="noConversion"/>
  <pageMargins left="0.23622047244094491" right="0.23622047244094491" top="0.74803149606299213" bottom="0.48" header="0.31496062992125984" footer="0.31496062992125984"/>
  <pageSetup paperSize="9" scale="8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Олейникова Ирина Зауровна</cp:lastModifiedBy>
  <cp:lastPrinted>2023-09-01T11:11:43Z</cp:lastPrinted>
  <dcterms:created xsi:type="dcterms:W3CDTF">2022-02-25T07:50:56Z</dcterms:created>
  <dcterms:modified xsi:type="dcterms:W3CDTF">2024-02-12T12:52:52Z</dcterms:modified>
</cp:coreProperties>
</file>